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KOMM\IS\IS26\Utbet\Løpende inntuj\"/>
    </mc:Choice>
  </mc:AlternateContent>
  <xr:revisionPtr revIDLastSave="0" documentId="13_ncr:1_{9A202D69-9FC5-48DD-9621-1347F7D9F36C}" xr6:coauthVersionLast="47" xr6:coauthVersionMax="47" xr10:uidLastSave="{00000000-0000-0000-0000-000000000000}"/>
  <bookViews>
    <workbookView xWindow="-120" yWindow="-120" windowWidth="57840" windowHeight="15720" xr2:uid="{2B47FE85-C08A-4246-BC0E-FFA826BFD59F}"/>
  </bookViews>
  <sheets>
    <sheet name="jan-mai" sheetId="5" r:id="rId1"/>
    <sheet name="jan-apr" sheetId="4" r:id="rId2"/>
    <sheet name="jan-mar" sheetId="3" r:id="rId3"/>
    <sheet name="jan-feb" sheetId="2" r:id="rId4"/>
    <sheet name="jan" sheetId="1"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5" l="1"/>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8"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C366" i="5"/>
  <c r="D366" i="5"/>
  <c r="E366" i="5"/>
  <c r="E8" i="5"/>
  <c r="G8" i="5"/>
  <c r="H8" i="5"/>
  <c r="I8" i="5"/>
  <c r="L8" i="5"/>
  <c r="E9" i="5"/>
  <c r="G9" i="5"/>
  <c r="H9" i="5"/>
  <c r="I9" i="5"/>
  <c r="L9" i="5"/>
  <c r="E10" i="5"/>
  <c r="G10" i="5"/>
  <c r="H10" i="5"/>
  <c r="I10" i="5"/>
  <c r="L10" i="5"/>
  <c r="E11" i="5"/>
  <c r="G11" i="5"/>
  <c r="H11" i="5"/>
  <c r="I11" i="5"/>
  <c r="L11" i="5"/>
  <c r="E12" i="5"/>
  <c r="G12" i="5"/>
  <c r="H12" i="5"/>
  <c r="I12" i="5"/>
  <c r="L12" i="5"/>
  <c r="E13" i="5"/>
  <c r="G13" i="5"/>
  <c r="H13" i="5"/>
  <c r="I13" i="5"/>
  <c r="L13" i="5"/>
  <c r="E14" i="5"/>
  <c r="G14" i="5"/>
  <c r="H14" i="5"/>
  <c r="I14" i="5"/>
  <c r="L14" i="5"/>
  <c r="E15" i="5"/>
  <c r="G15" i="5"/>
  <c r="H15" i="5"/>
  <c r="I15" i="5"/>
  <c r="L15" i="5"/>
  <c r="E16" i="5"/>
  <c r="G16" i="5"/>
  <c r="H16" i="5"/>
  <c r="I16" i="5"/>
  <c r="L16" i="5"/>
  <c r="E17" i="5"/>
  <c r="G17" i="5"/>
  <c r="H17" i="5"/>
  <c r="I17" i="5"/>
  <c r="L17" i="5"/>
  <c r="E18" i="5"/>
  <c r="G18" i="5"/>
  <c r="H18" i="5"/>
  <c r="I18" i="5"/>
  <c r="L18" i="5"/>
  <c r="E19" i="5"/>
  <c r="G19" i="5"/>
  <c r="H19" i="5"/>
  <c r="I19" i="5"/>
  <c r="L19" i="5"/>
  <c r="E20" i="5"/>
  <c r="G20" i="5"/>
  <c r="H20" i="5"/>
  <c r="I20" i="5"/>
  <c r="L20" i="5"/>
  <c r="E21" i="5"/>
  <c r="G21" i="5"/>
  <c r="H21" i="5"/>
  <c r="I21" i="5"/>
  <c r="L21" i="5"/>
  <c r="E22" i="5"/>
  <c r="G22" i="5"/>
  <c r="H22" i="5"/>
  <c r="I22" i="5"/>
  <c r="L22" i="5"/>
  <c r="E23" i="5"/>
  <c r="G23" i="5"/>
  <c r="H23" i="5"/>
  <c r="I23" i="5"/>
  <c r="L23" i="5"/>
  <c r="E24" i="5"/>
  <c r="G24" i="5"/>
  <c r="H24" i="5"/>
  <c r="I24" i="5"/>
  <c r="L24" i="5"/>
  <c r="E25" i="5"/>
  <c r="G25" i="5"/>
  <c r="H25" i="5"/>
  <c r="I25" i="5"/>
  <c r="L25" i="5"/>
  <c r="E26" i="5"/>
  <c r="G26" i="5"/>
  <c r="H26" i="5"/>
  <c r="I26" i="5"/>
  <c r="L26" i="5"/>
  <c r="E27" i="5"/>
  <c r="G27" i="5"/>
  <c r="H27" i="5"/>
  <c r="I27" i="5"/>
  <c r="L27" i="5"/>
  <c r="E28" i="5"/>
  <c r="G28" i="5"/>
  <c r="H28" i="5"/>
  <c r="I28" i="5"/>
  <c r="L28" i="5"/>
  <c r="E29" i="5"/>
  <c r="G29" i="5"/>
  <c r="H29" i="5"/>
  <c r="I29" i="5"/>
  <c r="L29" i="5"/>
  <c r="E30" i="5"/>
  <c r="G30" i="5"/>
  <c r="H30" i="5"/>
  <c r="I30" i="5"/>
  <c r="L30" i="5"/>
  <c r="E31" i="5"/>
  <c r="G31" i="5"/>
  <c r="H31" i="5"/>
  <c r="I31" i="5"/>
  <c r="L31" i="5"/>
  <c r="E32" i="5"/>
  <c r="G32" i="5"/>
  <c r="H32" i="5"/>
  <c r="I32" i="5"/>
  <c r="L32" i="5"/>
  <c r="E33" i="5"/>
  <c r="G33" i="5"/>
  <c r="H33" i="5"/>
  <c r="I33" i="5"/>
  <c r="L33" i="5"/>
  <c r="E34" i="5"/>
  <c r="G34" i="5"/>
  <c r="H34" i="5"/>
  <c r="I34" i="5"/>
  <c r="L34" i="5"/>
  <c r="E35" i="5"/>
  <c r="G35" i="5"/>
  <c r="H35" i="5"/>
  <c r="I35" i="5"/>
  <c r="L35" i="5"/>
  <c r="E36" i="5"/>
  <c r="G36" i="5"/>
  <c r="H36" i="5"/>
  <c r="I36" i="5"/>
  <c r="L36" i="5"/>
  <c r="E37" i="5"/>
  <c r="G37" i="5"/>
  <c r="H37" i="5"/>
  <c r="I37" i="5"/>
  <c r="L37" i="5"/>
  <c r="E38" i="5"/>
  <c r="G38" i="5"/>
  <c r="H38" i="5"/>
  <c r="I38" i="5"/>
  <c r="L38" i="5"/>
  <c r="E39" i="5"/>
  <c r="G39" i="5"/>
  <c r="H39" i="5"/>
  <c r="I39" i="5"/>
  <c r="L39" i="5"/>
  <c r="E40" i="5"/>
  <c r="G40" i="5"/>
  <c r="H40" i="5"/>
  <c r="I40" i="5"/>
  <c r="L40" i="5"/>
  <c r="E41" i="5"/>
  <c r="G41" i="5"/>
  <c r="H41" i="5"/>
  <c r="I41" i="5"/>
  <c r="L41" i="5"/>
  <c r="E42" i="5"/>
  <c r="G42" i="5"/>
  <c r="H42" i="5"/>
  <c r="I42" i="5"/>
  <c r="L42" i="5"/>
  <c r="E43" i="5"/>
  <c r="G43" i="5"/>
  <c r="H43" i="5"/>
  <c r="I43" i="5"/>
  <c r="L43" i="5"/>
  <c r="E44" i="5"/>
  <c r="G44" i="5"/>
  <c r="H44" i="5"/>
  <c r="I44" i="5"/>
  <c r="L44" i="5"/>
  <c r="E45" i="5"/>
  <c r="G45" i="5"/>
  <c r="H45" i="5"/>
  <c r="I45" i="5"/>
  <c r="L45" i="5"/>
  <c r="E46" i="5"/>
  <c r="G46" i="5"/>
  <c r="H46" i="5"/>
  <c r="I46" i="5"/>
  <c r="L46" i="5"/>
  <c r="E47" i="5"/>
  <c r="G47" i="5"/>
  <c r="H47" i="5"/>
  <c r="I47" i="5"/>
  <c r="L47" i="5"/>
  <c r="E48" i="5"/>
  <c r="G48" i="5"/>
  <c r="H48" i="5"/>
  <c r="I48" i="5"/>
  <c r="L48" i="5"/>
  <c r="E49" i="5"/>
  <c r="G49" i="5"/>
  <c r="H49" i="5"/>
  <c r="I49" i="5"/>
  <c r="L49" i="5"/>
  <c r="E50" i="5"/>
  <c r="G50" i="5"/>
  <c r="H50" i="5"/>
  <c r="I50" i="5"/>
  <c r="L50" i="5"/>
  <c r="E51" i="5"/>
  <c r="G51" i="5"/>
  <c r="H51" i="5"/>
  <c r="I51" i="5"/>
  <c r="L51" i="5"/>
  <c r="E52" i="5"/>
  <c r="G52" i="5"/>
  <c r="H52" i="5"/>
  <c r="I52" i="5"/>
  <c r="L52" i="5"/>
  <c r="E53" i="5"/>
  <c r="G53" i="5"/>
  <c r="H53" i="5"/>
  <c r="I53" i="5"/>
  <c r="L53" i="5"/>
  <c r="E54" i="5"/>
  <c r="G54" i="5"/>
  <c r="H54" i="5"/>
  <c r="I54" i="5"/>
  <c r="L54" i="5"/>
  <c r="E55" i="5"/>
  <c r="G55" i="5"/>
  <c r="H55" i="5"/>
  <c r="I55" i="5"/>
  <c r="L55" i="5"/>
  <c r="E56" i="5"/>
  <c r="G56" i="5"/>
  <c r="H56" i="5"/>
  <c r="I56" i="5"/>
  <c r="L56" i="5"/>
  <c r="E57" i="5"/>
  <c r="G57" i="5"/>
  <c r="H57" i="5"/>
  <c r="I57" i="5"/>
  <c r="L57" i="5"/>
  <c r="E58" i="5"/>
  <c r="G58" i="5"/>
  <c r="H58" i="5"/>
  <c r="I58" i="5"/>
  <c r="L58" i="5"/>
  <c r="E59" i="5"/>
  <c r="G59" i="5"/>
  <c r="H59" i="5"/>
  <c r="I59" i="5"/>
  <c r="L59" i="5"/>
  <c r="E60" i="5"/>
  <c r="G60" i="5"/>
  <c r="H60" i="5"/>
  <c r="I60" i="5"/>
  <c r="L60" i="5"/>
  <c r="E61" i="5"/>
  <c r="G61" i="5"/>
  <c r="H61" i="5"/>
  <c r="I61" i="5"/>
  <c r="L61" i="5"/>
  <c r="E62" i="5"/>
  <c r="G62" i="5"/>
  <c r="H62" i="5"/>
  <c r="I62" i="5"/>
  <c r="L62" i="5"/>
  <c r="E63" i="5"/>
  <c r="G63" i="5"/>
  <c r="H63" i="5"/>
  <c r="I63" i="5"/>
  <c r="L63" i="5"/>
  <c r="E64" i="5"/>
  <c r="G64" i="5"/>
  <c r="H64" i="5"/>
  <c r="I64" i="5"/>
  <c r="L64" i="5"/>
  <c r="E65" i="5"/>
  <c r="G65" i="5"/>
  <c r="H65" i="5"/>
  <c r="I65" i="5"/>
  <c r="L65" i="5"/>
  <c r="E66" i="5"/>
  <c r="G66" i="5"/>
  <c r="H66" i="5"/>
  <c r="I66" i="5"/>
  <c r="L66" i="5"/>
  <c r="E67" i="5"/>
  <c r="G67" i="5"/>
  <c r="H67" i="5"/>
  <c r="I67" i="5"/>
  <c r="L67" i="5"/>
  <c r="E68" i="5"/>
  <c r="G68" i="5"/>
  <c r="H68" i="5"/>
  <c r="I68" i="5"/>
  <c r="L68" i="5"/>
  <c r="E69" i="5"/>
  <c r="G69" i="5"/>
  <c r="H69" i="5"/>
  <c r="I69" i="5"/>
  <c r="L69" i="5"/>
  <c r="E70" i="5"/>
  <c r="G70" i="5"/>
  <c r="H70" i="5"/>
  <c r="I70" i="5"/>
  <c r="L70" i="5"/>
  <c r="E71" i="5"/>
  <c r="G71" i="5"/>
  <c r="H71" i="5"/>
  <c r="I71" i="5"/>
  <c r="L71" i="5"/>
  <c r="E72" i="5"/>
  <c r="G72" i="5"/>
  <c r="H72" i="5"/>
  <c r="I72" i="5"/>
  <c r="L72" i="5"/>
  <c r="E73" i="5"/>
  <c r="G73" i="5"/>
  <c r="H73" i="5"/>
  <c r="I73" i="5"/>
  <c r="L73" i="5"/>
  <c r="E74" i="5"/>
  <c r="G74" i="5"/>
  <c r="H74" i="5"/>
  <c r="I74" i="5"/>
  <c r="L74" i="5"/>
  <c r="E75" i="5"/>
  <c r="G75" i="5"/>
  <c r="H75" i="5"/>
  <c r="I75" i="5"/>
  <c r="L75" i="5"/>
  <c r="E76" i="5"/>
  <c r="G76" i="5"/>
  <c r="H76" i="5"/>
  <c r="I76" i="5"/>
  <c r="L76" i="5"/>
  <c r="E77" i="5"/>
  <c r="G77" i="5"/>
  <c r="H77" i="5"/>
  <c r="I77" i="5"/>
  <c r="L77" i="5"/>
  <c r="E78" i="5"/>
  <c r="G78" i="5"/>
  <c r="H78" i="5"/>
  <c r="I78" i="5"/>
  <c r="L78" i="5"/>
  <c r="E79" i="5"/>
  <c r="G79" i="5"/>
  <c r="H79" i="5"/>
  <c r="I79" i="5"/>
  <c r="L79" i="5"/>
  <c r="E80" i="5"/>
  <c r="G80" i="5"/>
  <c r="H80" i="5"/>
  <c r="I80" i="5"/>
  <c r="L80" i="5"/>
  <c r="E81" i="5"/>
  <c r="G81" i="5"/>
  <c r="H81" i="5"/>
  <c r="I81" i="5"/>
  <c r="L81" i="5"/>
  <c r="E82" i="5"/>
  <c r="G82" i="5"/>
  <c r="H82" i="5"/>
  <c r="I82" i="5"/>
  <c r="L82" i="5"/>
  <c r="E83" i="5"/>
  <c r="G83" i="5"/>
  <c r="H83" i="5"/>
  <c r="I83" i="5"/>
  <c r="L83" i="5"/>
  <c r="E84" i="5"/>
  <c r="G84" i="5"/>
  <c r="H84" i="5"/>
  <c r="I84" i="5"/>
  <c r="L84" i="5"/>
  <c r="E85" i="5"/>
  <c r="G85" i="5"/>
  <c r="H85" i="5"/>
  <c r="I85" i="5"/>
  <c r="L85" i="5"/>
  <c r="E86" i="5"/>
  <c r="G86" i="5"/>
  <c r="H86" i="5"/>
  <c r="I86" i="5"/>
  <c r="L86" i="5"/>
  <c r="E87" i="5"/>
  <c r="G87" i="5"/>
  <c r="H87" i="5"/>
  <c r="I87" i="5"/>
  <c r="L87" i="5"/>
  <c r="E88" i="5"/>
  <c r="G88" i="5"/>
  <c r="H88" i="5"/>
  <c r="I88" i="5"/>
  <c r="L88" i="5"/>
  <c r="E89" i="5"/>
  <c r="G89" i="5"/>
  <c r="H89" i="5"/>
  <c r="I89" i="5"/>
  <c r="L89" i="5"/>
  <c r="E90" i="5"/>
  <c r="G90" i="5"/>
  <c r="H90" i="5"/>
  <c r="I90" i="5"/>
  <c r="L90" i="5"/>
  <c r="E91" i="5"/>
  <c r="G91" i="5"/>
  <c r="H91" i="5"/>
  <c r="I91" i="5"/>
  <c r="L91" i="5"/>
  <c r="E92" i="5"/>
  <c r="G92" i="5"/>
  <c r="H92" i="5"/>
  <c r="I92" i="5"/>
  <c r="L92" i="5"/>
  <c r="E93" i="5"/>
  <c r="G93" i="5"/>
  <c r="H93" i="5"/>
  <c r="I93" i="5"/>
  <c r="L93" i="5"/>
  <c r="E94" i="5"/>
  <c r="G94" i="5"/>
  <c r="H94" i="5"/>
  <c r="I94" i="5"/>
  <c r="L94" i="5"/>
  <c r="E95" i="5"/>
  <c r="G95" i="5"/>
  <c r="H95" i="5"/>
  <c r="I95" i="5"/>
  <c r="L95" i="5"/>
  <c r="E96" i="5"/>
  <c r="G96" i="5"/>
  <c r="H96" i="5"/>
  <c r="I96" i="5"/>
  <c r="L96" i="5"/>
  <c r="E97" i="5"/>
  <c r="G97" i="5"/>
  <c r="H97" i="5"/>
  <c r="I97" i="5"/>
  <c r="L97" i="5"/>
  <c r="E98" i="5"/>
  <c r="G98" i="5"/>
  <c r="H98" i="5"/>
  <c r="I98" i="5"/>
  <c r="L98" i="5"/>
  <c r="E99" i="5"/>
  <c r="G99" i="5"/>
  <c r="H99" i="5"/>
  <c r="I99" i="5"/>
  <c r="L99" i="5"/>
  <c r="E100" i="5"/>
  <c r="G100" i="5"/>
  <c r="H100" i="5"/>
  <c r="I100" i="5"/>
  <c r="L100" i="5"/>
  <c r="E101" i="5"/>
  <c r="G101" i="5"/>
  <c r="H101" i="5"/>
  <c r="I101" i="5"/>
  <c r="L101" i="5"/>
  <c r="E102" i="5"/>
  <c r="G102" i="5"/>
  <c r="H102" i="5"/>
  <c r="I102" i="5"/>
  <c r="L102" i="5"/>
  <c r="E103" i="5"/>
  <c r="G103" i="5"/>
  <c r="H103" i="5"/>
  <c r="I103" i="5"/>
  <c r="L103" i="5"/>
  <c r="E104" i="5"/>
  <c r="G104" i="5"/>
  <c r="H104" i="5"/>
  <c r="I104" i="5"/>
  <c r="L104" i="5"/>
  <c r="E105" i="5"/>
  <c r="G105" i="5"/>
  <c r="H105" i="5"/>
  <c r="I105" i="5"/>
  <c r="L105" i="5"/>
  <c r="E106" i="5"/>
  <c r="G106" i="5"/>
  <c r="H106" i="5"/>
  <c r="I106" i="5"/>
  <c r="L106" i="5"/>
  <c r="E107" i="5"/>
  <c r="G107" i="5"/>
  <c r="H107" i="5"/>
  <c r="I107" i="5"/>
  <c r="L107" i="5"/>
  <c r="E108" i="5"/>
  <c r="G108" i="5"/>
  <c r="H108" i="5"/>
  <c r="I108" i="5"/>
  <c r="L108" i="5"/>
  <c r="E109" i="5"/>
  <c r="G109" i="5"/>
  <c r="H109" i="5"/>
  <c r="I109" i="5"/>
  <c r="L109" i="5"/>
  <c r="E110" i="5"/>
  <c r="G110" i="5"/>
  <c r="H110" i="5"/>
  <c r="I110" i="5"/>
  <c r="L110" i="5"/>
  <c r="E111" i="5"/>
  <c r="G111" i="5"/>
  <c r="H111" i="5"/>
  <c r="I111" i="5"/>
  <c r="L111" i="5"/>
  <c r="E112" i="5"/>
  <c r="G112" i="5"/>
  <c r="H112" i="5"/>
  <c r="I112" i="5"/>
  <c r="L112" i="5"/>
  <c r="E113" i="5"/>
  <c r="G113" i="5"/>
  <c r="H113" i="5"/>
  <c r="I113" i="5"/>
  <c r="L113" i="5"/>
  <c r="E114" i="5"/>
  <c r="G114" i="5"/>
  <c r="H114" i="5"/>
  <c r="I114" i="5"/>
  <c r="L114" i="5"/>
  <c r="E115" i="5"/>
  <c r="G115" i="5"/>
  <c r="H115" i="5"/>
  <c r="I115" i="5"/>
  <c r="L115" i="5"/>
  <c r="E116" i="5"/>
  <c r="G116" i="5"/>
  <c r="H116" i="5"/>
  <c r="I116" i="5"/>
  <c r="L116" i="5"/>
  <c r="E117" i="5"/>
  <c r="G117" i="5"/>
  <c r="H117" i="5"/>
  <c r="I117" i="5"/>
  <c r="L117" i="5"/>
  <c r="E118" i="5"/>
  <c r="G118" i="5"/>
  <c r="H118" i="5"/>
  <c r="I118" i="5"/>
  <c r="L118" i="5"/>
  <c r="E119" i="5"/>
  <c r="G119" i="5"/>
  <c r="H119" i="5"/>
  <c r="I119" i="5"/>
  <c r="L119" i="5"/>
  <c r="E120" i="5"/>
  <c r="G120" i="5"/>
  <c r="H120" i="5"/>
  <c r="I120" i="5"/>
  <c r="L120" i="5"/>
  <c r="E121" i="5"/>
  <c r="G121" i="5"/>
  <c r="H121" i="5"/>
  <c r="I121" i="5"/>
  <c r="L121" i="5"/>
  <c r="E122" i="5"/>
  <c r="G122" i="5"/>
  <c r="H122" i="5"/>
  <c r="I122" i="5"/>
  <c r="L122" i="5"/>
  <c r="E123" i="5"/>
  <c r="G123" i="5"/>
  <c r="H123" i="5"/>
  <c r="I123" i="5"/>
  <c r="L123" i="5"/>
  <c r="E124" i="5"/>
  <c r="G124" i="5"/>
  <c r="H124" i="5"/>
  <c r="I124" i="5"/>
  <c r="L124" i="5"/>
  <c r="E125" i="5"/>
  <c r="G125" i="5"/>
  <c r="H125" i="5"/>
  <c r="I125" i="5"/>
  <c r="L125" i="5"/>
  <c r="E126" i="5"/>
  <c r="G126" i="5"/>
  <c r="H126" i="5"/>
  <c r="I126" i="5"/>
  <c r="L126" i="5"/>
  <c r="E127" i="5"/>
  <c r="G127" i="5"/>
  <c r="H127" i="5"/>
  <c r="I127" i="5"/>
  <c r="L127" i="5"/>
  <c r="E128" i="5"/>
  <c r="G128" i="5"/>
  <c r="H128" i="5"/>
  <c r="I128" i="5"/>
  <c r="L128" i="5"/>
  <c r="E129" i="5"/>
  <c r="G129" i="5"/>
  <c r="H129" i="5"/>
  <c r="I129" i="5"/>
  <c r="L129" i="5"/>
  <c r="E130" i="5"/>
  <c r="G130" i="5"/>
  <c r="H130" i="5"/>
  <c r="I130" i="5"/>
  <c r="L130" i="5"/>
  <c r="E131" i="5"/>
  <c r="G131" i="5"/>
  <c r="H131" i="5"/>
  <c r="I131" i="5"/>
  <c r="L131" i="5"/>
  <c r="E132" i="5"/>
  <c r="G132" i="5"/>
  <c r="H132" i="5"/>
  <c r="I132" i="5"/>
  <c r="L132" i="5"/>
  <c r="E133" i="5"/>
  <c r="G133" i="5"/>
  <c r="H133" i="5"/>
  <c r="I133" i="5"/>
  <c r="L133" i="5"/>
  <c r="E134" i="5"/>
  <c r="G134" i="5"/>
  <c r="H134" i="5"/>
  <c r="I134" i="5"/>
  <c r="L134" i="5"/>
  <c r="E135" i="5"/>
  <c r="G135" i="5"/>
  <c r="H135" i="5"/>
  <c r="I135" i="5"/>
  <c r="L135" i="5"/>
  <c r="E136" i="5"/>
  <c r="G136" i="5"/>
  <c r="H136" i="5"/>
  <c r="I136" i="5"/>
  <c r="L136" i="5"/>
  <c r="E137" i="5"/>
  <c r="G137" i="5"/>
  <c r="H137" i="5"/>
  <c r="I137" i="5"/>
  <c r="L137" i="5"/>
  <c r="E138" i="5"/>
  <c r="G138" i="5"/>
  <c r="H138" i="5"/>
  <c r="I138" i="5"/>
  <c r="L138" i="5"/>
  <c r="E139" i="5"/>
  <c r="G139" i="5"/>
  <c r="H139" i="5"/>
  <c r="I139" i="5"/>
  <c r="L139" i="5"/>
  <c r="E140" i="5"/>
  <c r="G140" i="5"/>
  <c r="H140" i="5"/>
  <c r="I140" i="5"/>
  <c r="L140" i="5"/>
  <c r="E141" i="5"/>
  <c r="G141" i="5"/>
  <c r="H141" i="5"/>
  <c r="I141" i="5"/>
  <c r="L141" i="5"/>
  <c r="E142" i="5"/>
  <c r="G142" i="5"/>
  <c r="H142" i="5"/>
  <c r="I142" i="5"/>
  <c r="L142" i="5"/>
  <c r="E143" i="5"/>
  <c r="G143" i="5"/>
  <c r="H143" i="5"/>
  <c r="I143" i="5"/>
  <c r="L143" i="5"/>
  <c r="E144" i="5"/>
  <c r="G144" i="5"/>
  <c r="H144" i="5"/>
  <c r="I144" i="5"/>
  <c r="L144" i="5"/>
  <c r="E145" i="5"/>
  <c r="G145" i="5"/>
  <c r="H145" i="5"/>
  <c r="I145" i="5"/>
  <c r="L145" i="5"/>
  <c r="E146" i="5"/>
  <c r="G146" i="5"/>
  <c r="H146" i="5"/>
  <c r="I146" i="5"/>
  <c r="L146" i="5"/>
  <c r="E147" i="5"/>
  <c r="G147" i="5"/>
  <c r="H147" i="5"/>
  <c r="I147" i="5"/>
  <c r="L147" i="5"/>
  <c r="E148" i="5"/>
  <c r="G148" i="5"/>
  <c r="H148" i="5"/>
  <c r="I148" i="5"/>
  <c r="L148" i="5"/>
  <c r="E149" i="5"/>
  <c r="G149" i="5"/>
  <c r="H149" i="5"/>
  <c r="I149" i="5"/>
  <c r="L149" i="5"/>
  <c r="E150" i="5"/>
  <c r="G150" i="5"/>
  <c r="H150" i="5"/>
  <c r="I150" i="5"/>
  <c r="L150" i="5"/>
  <c r="E151" i="5"/>
  <c r="G151" i="5"/>
  <c r="H151" i="5"/>
  <c r="I151" i="5"/>
  <c r="L151" i="5"/>
  <c r="E152" i="5"/>
  <c r="G152" i="5"/>
  <c r="H152" i="5"/>
  <c r="I152" i="5"/>
  <c r="L152" i="5"/>
  <c r="E153" i="5"/>
  <c r="G153" i="5"/>
  <c r="H153" i="5"/>
  <c r="I153" i="5"/>
  <c r="L153" i="5"/>
  <c r="E154" i="5"/>
  <c r="G154" i="5"/>
  <c r="H154" i="5"/>
  <c r="I154" i="5"/>
  <c r="L154" i="5"/>
  <c r="E155" i="5"/>
  <c r="G155" i="5"/>
  <c r="H155" i="5"/>
  <c r="I155" i="5"/>
  <c r="L155" i="5"/>
  <c r="E156" i="5"/>
  <c r="G156" i="5"/>
  <c r="H156" i="5"/>
  <c r="I156" i="5"/>
  <c r="L156" i="5"/>
  <c r="E157" i="5"/>
  <c r="G157" i="5"/>
  <c r="H157" i="5"/>
  <c r="I157" i="5"/>
  <c r="L157" i="5"/>
  <c r="E158" i="5"/>
  <c r="G158" i="5"/>
  <c r="H158" i="5"/>
  <c r="I158" i="5"/>
  <c r="L158" i="5"/>
  <c r="E159" i="5"/>
  <c r="G159" i="5"/>
  <c r="H159" i="5"/>
  <c r="I159" i="5"/>
  <c r="L159" i="5"/>
  <c r="E160" i="5"/>
  <c r="G160" i="5"/>
  <c r="H160" i="5"/>
  <c r="I160" i="5"/>
  <c r="L160" i="5"/>
  <c r="E161" i="5"/>
  <c r="G161" i="5"/>
  <c r="H161" i="5"/>
  <c r="I161" i="5"/>
  <c r="L161" i="5"/>
  <c r="E162" i="5"/>
  <c r="G162" i="5"/>
  <c r="H162" i="5"/>
  <c r="I162" i="5"/>
  <c r="L162" i="5"/>
  <c r="E163" i="5"/>
  <c r="G163" i="5"/>
  <c r="H163" i="5"/>
  <c r="I163" i="5"/>
  <c r="L163" i="5"/>
  <c r="E164" i="5"/>
  <c r="G164" i="5"/>
  <c r="H164" i="5"/>
  <c r="I164" i="5"/>
  <c r="L164" i="5"/>
  <c r="E165" i="5"/>
  <c r="G165" i="5"/>
  <c r="H165" i="5"/>
  <c r="I165" i="5"/>
  <c r="L165" i="5"/>
  <c r="E166" i="5"/>
  <c r="G166" i="5"/>
  <c r="H166" i="5"/>
  <c r="I166" i="5"/>
  <c r="L166" i="5"/>
  <c r="E167" i="5"/>
  <c r="G167" i="5"/>
  <c r="H167" i="5"/>
  <c r="I167" i="5"/>
  <c r="L167" i="5"/>
  <c r="E168" i="5"/>
  <c r="G168" i="5"/>
  <c r="H168" i="5"/>
  <c r="I168" i="5"/>
  <c r="L168" i="5"/>
  <c r="E169" i="5"/>
  <c r="G169" i="5"/>
  <c r="H169" i="5"/>
  <c r="I169" i="5"/>
  <c r="L169" i="5"/>
  <c r="E170" i="5"/>
  <c r="G170" i="5"/>
  <c r="H170" i="5"/>
  <c r="I170" i="5"/>
  <c r="L170" i="5"/>
  <c r="E171" i="5"/>
  <c r="G171" i="5"/>
  <c r="H171" i="5"/>
  <c r="I171" i="5"/>
  <c r="L171" i="5"/>
  <c r="E172" i="5"/>
  <c r="G172" i="5"/>
  <c r="H172" i="5"/>
  <c r="I172" i="5"/>
  <c r="L172" i="5"/>
  <c r="E173" i="5"/>
  <c r="G173" i="5"/>
  <c r="H173" i="5"/>
  <c r="I173" i="5"/>
  <c r="L173" i="5"/>
  <c r="E174" i="5"/>
  <c r="G174" i="5"/>
  <c r="H174" i="5"/>
  <c r="I174" i="5"/>
  <c r="L174" i="5"/>
  <c r="E175" i="5"/>
  <c r="G175" i="5"/>
  <c r="H175" i="5"/>
  <c r="I175" i="5"/>
  <c r="L175" i="5"/>
  <c r="E176" i="5"/>
  <c r="G176" i="5"/>
  <c r="H176" i="5"/>
  <c r="I176" i="5"/>
  <c r="L176" i="5"/>
  <c r="E177" i="5"/>
  <c r="G177" i="5"/>
  <c r="H177" i="5"/>
  <c r="I177" i="5"/>
  <c r="L177" i="5"/>
  <c r="E178" i="5"/>
  <c r="G178" i="5"/>
  <c r="H178" i="5"/>
  <c r="I178" i="5"/>
  <c r="L178" i="5"/>
  <c r="E179" i="5"/>
  <c r="G179" i="5"/>
  <c r="H179" i="5"/>
  <c r="I179" i="5"/>
  <c r="L179" i="5"/>
  <c r="E180" i="5"/>
  <c r="G180" i="5"/>
  <c r="H180" i="5"/>
  <c r="I180" i="5"/>
  <c r="L180" i="5"/>
  <c r="E181" i="5"/>
  <c r="G181" i="5"/>
  <c r="H181" i="5"/>
  <c r="I181" i="5"/>
  <c r="L181" i="5"/>
  <c r="E182" i="5"/>
  <c r="G182" i="5"/>
  <c r="H182" i="5"/>
  <c r="I182" i="5"/>
  <c r="L182" i="5"/>
  <c r="E183" i="5"/>
  <c r="G183" i="5"/>
  <c r="H183" i="5"/>
  <c r="I183" i="5"/>
  <c r="L183" i="5"/>
  <c r="E184" i="5"/>
  <c r="G184" i="5"/>
  <c r="H184" i="5"/>
  <c r="I184" i="5"/>
  <c r="L184" i="5"/>
  <c r="E185" i="5"/>
  <c r="G185" i="5"/>
  <c r="H185" i="5"/>
  <c r="I185" i="5"/>
  <c r="L185" i="5"/>
  <c r="E186" i="5"/>
  <c r="G186" i="5"/>
  <c r="H186" i="5"/>
  <c r="I186" i="5"/>
  <c r="L186" i="5"/>
  <c r="E187" i="5"/>
  <c r="G187" i="5"/>
  <c r="H187" i="5"/>
  <c r="I187" i="5"/>
  <c r="L187" i="5"/>
  <c r="E188" i="5"/>
  <c r="G188" i="5"/>
  <c r="H188" i="5"/>
  <c r="I188" i="5"/>
  <c r="L188" i="5"/>
  <c r="E189" i="5"/>
  <c r="G189" i="5"/>
  <c r="H189" i="5"/>
  <c r="I189" i="5"/>
  <c r="L189" i="5"/>
  <c r="E190" i="5"/>
  <c r="G190" i="5"/>
  <c r="H190" i="5"/>
  <c r="I190" i="5"/>
  <c r="L190" i="5"/>
  <c r="E191" i="5"/>
  <c r="G191" i="5"/>
  <c r="H191" i="5"/>
  <c r="I191" i="5"/>
  <c r="L191" i="5"/>
  <c r="E192" i="5"/>
  <c r="G192" i="5"/>
  <c r="H192" i="5"/>
  <c r="I192" i="5"/>
  <c r="L192" i="5"/>
  <c r="E193" i="5"/>
  <c r="G193" i="5"/>
  <c r="H193" i="5"/>
  <c r="I193" i="5"/>
  <c r="L193" i="5"/>
  <c r="E194" i="5"/>
  <c r="G194" i="5"/>
  <c r="H194" i="5"/>
  <c r="I194" i="5"/>
  <c r="L194" i="5"/>
  <c r="E195" i="5"/>
  <c r="G195" i="5"/>
  <c r="H195" i="5"/>
  <c r="I195" i="5"/>
  <c r="L195" i="5"/>
  <c r="E196" i="5"/>
  <c r="G196" i="5"/>
  <c r="H196" i="5"/>
  <c r="I196" i="5"/>
  <c r="L196" i="5"/>
  <c r="E197" i="5"/>
  <c r="G197" i="5"/>
  <c r="H197" i="5"/>
  <c r="I197" i="5"/>
  <c r="L197" i="5"/>
  <c r="E198" i="5"/>
  <c r="G198" i="5"/>
  <c r="H198" i="5"/>
  <c r="I198" i="5"/>
  <c r="L198" i="5"/>
  <c r="E199" i="5"/>
  <c r="G199" i="5"/>
  <c r="H199" i="5"/>
  <c r="I199" i="5"/>
  <c r="L199" i="5"/>
  <c r="E200" i="5"/>
  <c r="G200" i="5"/>
  <c r="H200" i="5"/>
  <c r="I200" i="5"/>
  <c r="L200" i="5"/>
  <c r="E201" i="5"/>
  <c r="G201" i="5"/>
  <c r="H201" i="5"/>
  <c r="I201" i="5"/>
  <c r="L201" i="5"/>
  <c r="E202" i="5"/>
  <c r="G202" i="5"/>
  <c r="H202" i="5"/>
  <c r="I202" i="5"/>
  <c r="L202" i="5"/>
  <c r="E203" i="5"/>
  <c r="G203" i="5"/>
  <c r="H203" i="5"/>
  <c r="I203" i="5"/>
  <c r="L203" i="5"/>
  <c r="E204" i="5"/>
  <c r="G204" i="5"/>
  <c r="H204" i="5"/>
  <c r="I204" i="5"/>
  <c r="L204" i="5"/>
  <c r="E205" i="5"/>
  <c r="G205" i="5"/>
  <c r="H205" i="5"/>
  <c r="I205" i="5"/>
  <c r="L205" i="5"/>
  <c r="E206" i="5"/>
  <c r="G206" i="5"/>
  <c r="H206" i="5"/>
  <c r="I206" i="5"/>
  <c r="L206" i="5"/>
  <c r="E207" i="5"/>
  <c r="G207" i="5"/>
  <c r="H207" i="5"/>
  <c r="I207" i="5"/>
  <c r="L207" i="5"/>
  <c r="E208" i="5"/>
  <c r="G208" i="5"/>
  <c r="H208" i="5"/>
  <c r="I208" i="5"/>
  <c r="L208" i="5"/>
  <c r="E209" i="5"/>
  <c r="G209" i="5"/>
  <c r="H209" i="5"/>
  <c r="I209" i="5"/>
  <c r="L209" i="5"/>
  <c r="E210" i="5"/>
  <c r="G210" i="5"/>
  <c r="H210" i="5"/>
  <c r="I210" i="5"/>
  <c r="L210" i="5"/>
  <c r="E211" i="5"/>
  <c r="G211" i="5"/>
  <c r="H211" i="5"/>
  <c r="I211" i="5"/>
  <c r="L211" i="5"/>
  <c r="E212" i="5"/>
  <c r="G212" i="5"/>
  <c r="H212" i="5"/>
  <c r="I212" i="5"/>
  <c r="L212" i="5"/>
  <c r="E213" i="5"/>
  <c r="G213" i="5"/>
  <c r="H213" i="5"/>
  <c r="I213" i="5"/>
  <c r="L213" i="5"/>
  <c r="E214" i="5"/>
  <c r="G214" i="5"/>
  <c r="H214" i="5"/>
  <c r="I214" i="5"/>
  <c r="L214" i="5"/>
  <c r="E215" i="5"/>
  <c r="G215" i="5"/>
  <c r="H215" i="5"/>
  <c r="I215" i="5"/>
  <c r="L215" i="5"/>
  <c r="E216" i="5"/>
  <c r="G216" i="5"/>
  <c r="H216" i="5"/>
  <c r="I216" i="5"/>
  <c r="L216" i="5"/>
  <c r="E217" i="5"/>
  <c r="G217" i="5"/>
  <c r="H217" i="5"/>
  <c r="I217" i="5"/>
  <c r="L217" i="5"/>
  <c r="E218" i="5"/>
  <c r="G218" i="5"/>
  <c r="H218" i="5"/>
  <c r="I218" i="5"/>
  <c r="L218" i="5"/>
  <c r="E219" i="5"/>
  <c r="G219" i="5"/>
  <c r="H219" i="5"/>
  <c r="I219" i="5"/>
  <c r="L219" i="5"/>
  <c r="E220" i="5"/>
  <c r="G220" i="5"/>
  <c r="H220" i="5"/>
  <c r="I220" i="5"/>
  <c r="L220" i="5"/>
  <c r="E221" i="5"/>
  <c r="G221" i="5"/>
  <c r="H221" i="5"/>
  <c r="I221" i="5"/>
  <c r="L221" i="5"/>
  <c r="E222" i="5"/>
  <c r="G222" i="5"/>
  <c r="H222" i="5"/>
  <c r="I222" i="5"/>
  <c r="L222" i="5"/>
  <c r="E223" i="5"/>
  <c r="G223" i="5"/>
  <c r="H223" i="5"/>
  <c r="I223" i="5"/>
  <c r="L223" i="5"/>
  <c r="E224" i="5"/>
  <c r="G224" i="5"/>
  <c r="H224" i="5"/>
  <c r="I224" i="5"/>
  <c r="L224" i="5"/>
  <c r="E225" i="5"/>
  <c r="G225" i="5"/>
  <c r="H225" i="5"/>
  <c r="I225" i="5"/>
  <c r="L225" i="5"/>
  <c r="E226" i="5"/>
  <c r="G226" i="5"/>
  <c r="H226" i="5"/>
  <c r="I226" i="5"/>
  <c r="L226" i="5"/>
  <c r="E227" i="5"/>
  <c r="G227" i="5"/>
  <c r="H227" i="5"/>
  <c r="I227" i="5"/>
  <c r="L227" i="5"/>
  <c r="E228" i="5"/>
  <c r="G228" i="5"/>
  <c r="H228" i="5"/>
  <c r="I228" i="5"/>
  <c r="L228" i="5"/>
  <c r="E229" i="5"/>
  <c r="G229" i="5"/>
  <c r="H229" i="5"/>
  <c r="I229" i="5"/>
  <c r="L229" i="5"/>
  <c r="E230" i="5"/>
  <c r="G230" i="5"/>
  <c r="H230" i="5"/>
  <c r="I230" i="5"/>
  <c r="L230" i="5"/>
  <c r="E231" i="5"/>
  <c r="G231" i="5"/>
  <c r="H231" i="5"/>
  <c r="I231" i="5"/>
  <c r="L231" i="5"/>
  <c r="E232" i="5"/>
  <c r="G232" i="5"/>
  <c r="H232" i="5"/>
  <c r="I232" i="5"/>
  <c r="L232" i="5"/>
  <c r="E233" i="5"/>
  <c r="G233" i="5"/>
  <c r="H233" i="5"/>
  <c r="I233" i="5"/>
  <c r="L233" i="5"/>
  <c r="E234" i="5"/>
  <c r="G234" i="5"/>
  <c r="H234" i="5"/>
  <c r="I234" i="5"/>
  <c r="L234" i="5"/>
  <c r="E235" i="5"/>
  <c r="G235" i="5"/>
  <c r="H235" i="5"/>
  <c r="I235" i="5"/>
  <c r="L235" i="5"/>
  <c r="E236" i="5"/>
  <c r="G236" i="5"/>
  <c r="H236" i="5"/>
  <c r="I236" i="5"/>
  <c r="L236" i="5"/>
  <c r="E237" i="5"/>
  <c r="G237" i="5"/>
  <c r="H237" i="5"/>
  <c r="I237" i="5"/>
  <c r="L237" i="5"/>
  <c r="E238" i="5"/>
  <c r="G238" i="5"/>
  <c r="H238" i="5"/>
  <c r="I238" i="5"/>
  <c r="L238" i="5"/>
  <c r="E239" i="5"/>
  <c r="G239" i="5"/>
  <c r="H239" i="5"/>
  <c r="I239" i="5"/>
  <c r="L239" i="5"/>
  <c r="E240" i="5"/>
  <c r="G240" i="5"/>
  <c r="H240" i="5"/>
  <c r="I240" i="5"/>
  <c r="L240" i="5"/>
  <c r="E241" i="5"/>
  <c r="G241" i="5"/>
  <c r="H241" i="5"/>
  <c r="I241" i="5"/>
  <c r="L241" i="5"/>
  <c r="E242" i="5"/>
  <c r="G242" i="5"/>
  <c r="H242" i="5"/>
  <c r="I242" i="5"/>
  <c r="L242" i="5"/>
  <c r="E243" i="5"/>
  <c r="G243" i="5"/>
  <c r="H243" i="5"/>
  <c r="I243" i="5"/>
  <c r="L243" i="5"/>
  <c r="E244" i="5"/>
  <c r="G244" i="5"/>
  <c r="H244" i="5"/>
  <c r="I244" i="5"/>
  <c r="L244" i="5"/>
  <c r="E245" i="5"/>
  <c r="G245" i="5"/>
  <c r="H245" i="5"/>
  <c r="I245" i="5"/>
  <c r="L245" i="5"/>
  <c r="E246" i="5"/>
  <c r="G246" i="5"/>
  <c r="H246" i="5"/>
  <c r="I246" i="5"/>
  <c r="L246" i="5"/>
  <c r="E247" i="5"/>
  <c r="G247" i="5"/>
  <c r="H247" i="5"/>
  <c r="I247" i="5"/>
  <c r="L247" i="5"/>
  <c r="E248" i="5"/>
  <c r="G248" i="5"/>
  <c r="H248" i="5"/>
  <c r="I248" i="5"/>
  <c r="L248" i="5"/>
  <c r="E249" i="5"/>
  <c r="G249" i="5"/>
  <c r="H249" i="5"/>
  <c r="I249" i="5"/>
  <c r="L249" i="5"/>
  <c r="E250" i="5"/>
  <c r="G250" i="5"/>
  <c r="H250" i="5"/>
  <c r="I250" i="5"/>
  <c r="L250" i="5"/>
  <c r="E251" i="5"/>
  <c r="G251" i="5"/>
  <c r="H251" i="5"/>
  <c r="I251" i="5"/>
  <c r="L251" i="5"/>
  <c r="E252" i="5"/>
  <c r="G252" i="5"/>
  <c r="H252" i="5"/>
  <c r="I252" i="5"/>
  <c r="L252" i="5"/>
  <c r="E253" i="5"/>
  <c r="G253" i="5"/>
  <c r="H253" i="5"/>
  <c r="I253" i="5"/>
  <c r="L253" i="5"/>
  <c r="E254" i="5"/>
  <c r="G254" i="5"/>
  <c r="H254" i="5"/>
  <c r="I254" i="5"/>
  <c r="L254" i="5"/>
  <c r="E255" i="5"/>
  <c r="G255" i="5"/>
  <c r="H255" i="5"/>
  <c r="I255" i="5"/>
  <c r="L255" i="5"/>
  <c r="E256" i="5"/>
  <c r="G256" i="5"/>
  <c r="H256" i="5"/>
  <c r="I256" i="5"/>
  <c r="L256" i="5"/>
  <c r="E257" i="5"/>
  <c r="G257" i="5"/>
  <c r="H257" i="5"/>
  <c r="I257" i="5"/>
  <c r="L257" i="5"/>
  <c r="E258" i="5"/>
  <c r="G258" i="5"/>
  <c r="H258" i="5"/>
  <c r="I258" i="5"/>
  <c r="L258" i="5"/>
  <c r="E259" i="5"/>
  <c r="G259" i="5"/>
  <c r="H259" i="5"/>
  <c r="I259" i="5"/>
  <c r="L259" i="5"/>
  <c r="E260" i="5"/>
  <c r="G260" i="5"/>
  <c r="H260" i="5"/>
  <c r="I260" i="5"/>
  <c r="L260" i="5"/>
  <c r="E261" i="5"/>
  <c r="G261" i="5"/>
  <c r="H261" i="5"/>
  <c r="I261" i="5"/>
  <c r="L261" i="5"/>
  <c r="E262" i="5"/>
  <c r="G262" i="5"/>
  <c r="H262" i="5"/>
  <c r="I262" i="5"/>
  <c r="L262" i="5"/>
  <c r="E263" i="5"/>
  <c r="G263" i="5"/>
  <c r="H263" i="5"/>
  <c r="I263" i="5"/>
  <c r="L263" i="5"/>
  <c r="E264" i="5"/>
  <c r="G264" i="5"/>
  <c r="H264" i="5"/>
  <c r="I264" i="5"/>
  <c r="L264" i="5"/>
  <c r="E265" i="5"/>
  <c r="G265" i="5"/>
  <c r="H265" i="5"/>
  <c r="I265" i="5"/>
  <c r="L265" i="5"/>
  <c r="E266" i="5"/>
  <c r="G266" i="5"/>
  <c r="H266" i="5"/>
  <c r="I266" i="5"/>
  <c r="L266" i="5"/>
  <c r="E267" i="5"/>
  <c r="G267" i="5"/>
  <c r="H267" i="5"/>
  <c r="I267" i="5"/>
  <c r="L267" i="5"/>
  <c r="E268" i="5"/>
  <c r="G268" i="5"/>
  <c r="H268" i="5"/>
  <c r="I268" i="5"/>
  <c r="L268" i="5"/>
  <c r="E269" i="5"/>
  <c r="G269" i="5"/>
  <c r="H269" i="5"/>
  <c r="I269" i="5"/>
  <c r="L269" i="5"/>
  <c r="E270" i="5"/>
  <c r="G270" i="5"/>
  <c r="H270" i="5"/>
  <c r="I270" i="5"/>
  <c r="L270" i="5"/>
  <c r="E271" i="5"/>
  <c r="G271" i="5"/>
  <c r="H271" i="5"/>
  <c r="I271" i="5"/>
  <c r="L271" i="5"/>
  <c r="E272" i="5"/>
  <c r="G272" i="5"/>
  <c r="H272" i="5"/>
  <c r="I272" i="5"/>
  <c r="L272" i="5"/>
  <c r="E273" i="5"/>
  <c r="G273" i="5"/>
  <c r="H273" i="5"/>
  <c r="I273" i="5"/>
  <c r="L273" i="5"/>
  <c r="E274" i="5"/>
  <c r="G274" i="5"/>
  <c r="H274" i="5"/>
  <c r="I274" i="5"/>
  <c r="L274" i="5"/>
  <c r="E275" i="5"/>
  <c r="G275" i="5"/>
  <c r="H275" i="5"/>
  <c r="I275" i="5"/>
  <c r="L275" i="5"/>
  <c r="E276" i="5"/>
  <c r="G276" i="5"/>
  <c r="H276" i="5"/>
  <c r="I276" i="5"/>
  <c r="L276" i="5"/>
  <c r="E277" i="5"/>
  <c r="G277" i="5"/>
  <c r="H277" i="5"/>
  <c r="I277" i="5"/>
  <c r="L277" i="5"/>
  <c r="E278" i="5"/>
  <c r="G278" i="5"/>
  <c r="H278" i="5"/>
  <c r="I278" i="5"/>
  <c r="L278" i="5"/>
  <c r="E279" i="5"/>
  <c r="G279" i="5"/>
  <c r="H279" i="5"/>
  <c r="I279" i="5"/>
  <c r="L279" i="5"/>
  <c r="E280" i="5"/>
  <c r="G280" i="5"/>
  <c r="H280" i="5"/>
  <c r="I280" i="5"/>
  <c r="L280" i="5"/>
  <c r="E281" i="5"/>
  <c r="G281" i="5"/>
  <c r="H281" i="5"/>
  <c r="I281" i="5"/>
  <c r="L281" i="5"/>
  <c r="E282" i="5"/>
  <c r="G282" i="5"/>
  <c r="H282" i="5"/>
  <c r="I282" i="5"/>
  <c r="L282" i="5"/>
  <c r="E283" i="5"/>
  <c r="G283" i="5"/>
  <c r="H283" i="5"/>
  <c r="I283" i="5"/>
  <c r="L283" i="5"/>
  <c r="E284" i="5"/>
  <c r="G284" i="5"/>
  <c r="H284" i="5"/>
  <c r="I284" i="5"/>
  <c r="L284" i="5"/>
  <c r="E285" i="5"/>
  <c r="G285" i="5"/>
  <c r="H285" i="5"/>
  <c r="I285" i="5"/>
  <c r="L285" i="5"/>
  <c r="E286" i="5"/>
  <c r="G286" i="5"/>
  <c r="H286" i="5"/>
  <c r="I286" i="5"/>
  <c r="L286" i="5"/>
  <c r="E287" i="5"/>
  <c r="G287" i="5"/>
  <c r="H287" i="5"/>
  <c r="I287" i="5"/>
  <c r="L287" i="5"/>
  <c r="E288" i="5"/>
  <c r="G288" i="5"/>
  <c r="H288" i="5"/>
  <c r="I288" i="5"/>
  <c r="L288" i="5"/>
  <c r="E289" i="5"/>
  <c r="G289" i="5"/>
  <c r="H289" i="5"/>
  <c r="I289" i="5"/>
  <c r="L289" i="5"/>
  <c r="E290" i="5"/>
  <c r="G290" i="5"/>
  <c r="H290" i="5"/>
  <c r="I290" i="5"/>
  <c r="L290" i="5"/>
  <c r="E291" i="5"/>
  <c r="G291" i="5"/>
  <c r="H291" i="5"/>
  <c r="I291" i="5"/>
  <c r="L291" i="5"/>
  <c r="E292" i="5"/>
  <c r="G292" i="5"/>
  <c r="H292" i="5"/>
  <c r="I292" i="5"/>
  <c r="L292" i="5"/>
  <c r="E293" i="5"/>
  <c r="G293" i="5"/>
  <c r="H293" i="5"/>
  <c r="I293" i="5"/>
  <c r="L293" i="5"/>
  <c r="E294" i="5"/>
  <c r="G294" i="5"/>
  <c r="H294" i="5"/>
  <c r="I294" i="5"/>
  <c r="L294" i="5"/>
  <c r="E295" i="5"/>
  <c r="G295" i="5"/>
  <c r="H295" i="5"/>
  <c r="I295" i="5"/>
  <c r="L295" i="5"/>
  <c r="E296" i="5"/>
  <c r="G296" i="5"/>
  <c r="H296" i="5"/>
  <c r="I296" i="5"/>
  <c r="L296" i="5"/>
  <c r="E297" i="5"/>
  <c r="G297" i="5"/>
  <c r="H297" i="5"/>
  <c r="I297" i="5"/>
  <c r="L297" i="5"/>
  <c r="E298" i="5"/>
  <c r="G298" i="5"/>
  <c r="H298" i="5"/>
  <c r="I298" i="5"/>
  <c r="L298" i="5"/>
  <c r="E299" i="5"/>
  <c r="G299" i="5"/>
  <c r="H299" i="5"/>
  <c r="I299" i="5"/>
  <c r="L299" i="5"/>
  <c r="E300" i="5"/>
  <c r="G300" i="5"/>
  <c r="H300" i="5"/>
  <c r="I300" i="5"/>
  <c r="L300" i="5"/>
  <c r="E301" i="5"/>
  <c r="G301" i="5"/>
  <c r="H301" i="5"/>
  <c r="I301" i="5"/>
  <c r="L301" i="5"/>
  <c r="E302" i="5"/>
  <c r="G302" i="5"/>
  <c r="H302" i="5"/>
  <c r="I302" i="5"/>
  <c r="L302" i="5"/>
  <c r="E303" i="5"/>
  <c r="G303" i="5"/>
  <c r="H303" i="5"/>
  <c r="I303" i="5"/>
  <c r="L303" i="5"/>
  <c r="E304" i="5"/>
  <c r="G304" i="5"/>
  <c r="H304" i="5"/>
  <c r="I304" i="5"/>
  <c r="L304" i="5"/>
  <c r="E305" i="5"/>
  <c r="G305" i="5"/>
  <c r="H305" i="5"/>
  <c r="I305" i="5"/>
  <c r="L305" i="5"/>
  <c r="E306" i="5"/>
  <c r="G306" i="5"/>
  <c r="H306" i="5"/>
  <c r="I306" i="5"/>
  <c r="L306" i="5"/>
  <c r="E307" i="5"/>
  <c r="G307" i="5"/>
  <c r="H307" i="5"/>
  <c r="I307" i="5"/>
  <c r="L307" i="5"/>
  <c r="E308" i="5"/>
  <c r="G308" i="5"/>
  <c r="H308" i="5"/>
  <c r="I308" i="5"/>
  <c r="L308" i="5"/>
  <c r="E309" i="5"/>
  <c r="G309" i="5"/>
  <c r="H309" i="5"/>
  <c r="I309" i="5"/>
  <c r="L309" i="5"/>
  <c r="E310" i="5"/>
  <c r="G310" i="5"/>
  <c r="H310" i="5"/>
  <c r="I310" i="5"/>
  <c r="L310" i="5"/>
  <c r="E311" i="5"/>
  <c r="G311" i="5"/>
  <c r="H311" i="5"/>
  <c r="I311" i="5"/>
  <c r="L311" i="5"/>
  <c r="E312" i="5"/>
  <c r="G312" i="5"/>
  <c r="H312" i="5"/>
  <c r="I312" i="5"/>
  <c r="L312" i="5"/>
  <c r="E313" i="5"/>
  <c r="G313" i="5"/>
  <c r="H313" i="5"/>
  <c r="I313" i="5"/>
  <c r="L313" i="5"/>
  <c r="E314" i="5"/>
  <c r="G314" i="5"/>
  <c r="H314" i="5"/>
  <c r="I314" i="5"/>
  <c r="L314" i="5"/>
  <c r="E315" i="5"/>
  <c r="G315" i="5"/>
  <c r="H315" i="5"/>
  <c r="I315" i="5"/>
  <c r="L315" i="5"/>
  <c r="E316" i="5"/>
  <c r="G316" i="5"/>
  <c r="H316" i="5"/>
  <c r="I316" i="5"/>
  <c r="L316" i="5"/>
  <c r="E317" i="5"/>
  <c r="G317" i="5"/>
  <c r="H317" i="5"/>
  <c r="I317" i="5"/>
  <c r="L317" i="5"/>
  <c r="E318" i="5"/>
  <c r="G318" i="5"/>
  <c r="H318" i="5"/>
  <c r="I318" i="5"/>
  <c r="L318" i="5"/>
  <c r="E319" i="5"/>
  <c r="G319" i="5"/>
  <c r="H319" i="5"/>
  <c r="I319" i="5"/>
  <c r="L319" i="5"/>
  <c r="E320" i="5"/>
  <c r="G320" i="5"/>
  <c r="H320" i="5"/>
  <c r="I320" i="5"/>
  <c r="L320" i="5"/>
  <c r="E321" i="5"/>
  <c r="G321" i="5"/>
  <c r="H321" i="5"/>
  <c r="I321" i="5"/>
  <c r="L321" i="5"/>
  <c r="E322" i="5"/>
  <c r="G322" i="5"/>
  <c r="H322" i="5"/>
  <c r="I322" i="5"/>
  <c r="L322" i="5"/>
  <c r="E323" i="5"/>
  <c r="G323" i="5"/>
  <c r="H323" i="5"/>
  <c r="I323" i="5"/>
  <c r="L323" i="5"/>
  <c r="E324" i="5"/>
  <c r="G324" i="5"/>
  <c r="H324" i="5"/>
  <c r="I324" i="5"/>
  <c r="L324" i="5"/>
  <c r="E325" i="5"/>
  <c r="G325" i="5"/>
  <c r="H325" i="5"/>
  <c r="I325" i="5"/>
  <c r="L325" i="5"/>
  <c r="E326" i="5"/>
  <c r="G326" i="5"/>
  <c r="H326" i="5"/>
  <c r="I326" i="5"/>
  <c r="L326" i="5"/>
  <c r="E327" i="5"/>
  <c r="G327" i="5"/>
  <c r="H327" i="5"/>
  <c r="I327" i="5"/>
  <c r="L327" i="5"/>
  <c r="E328" i="5"/>
  <c r="G328" i="5"/>
  <c r="H328" i="5"/>
  <c r="I328" i="5"/>
  <c r="L328" i="5"/>
  <c r="E329" i="5"/>
  <c r="G329" i="5"/>
  <c r="H329" i="5"/>
  <c r="I329" i="5"/>
  <c r="L329" i="5"/>
  <c r="E330" i="5"/>
  <c r="G330" i="5"/>
  <c r="H330" i="5"/>
  <c r="I330" i="5"/>
  <c r="L330" i="5"/>
  <c r="E331" i="5"/>
  <c r="G331" i="5"/>
  <c r="H331" i="5"/>
  <c r="I331" i="5"/>
  <c r="L331" i="5"/>
  <c r="E332" i="5"/>
  <c r="G332" i="5"/>
  <c r="H332" i="5"/>
  <c r="I332" i="5"/>
  <c r="L332" i="5"/>
  <c r="E333" i="5"/>
  <c r="G333" i="5"/>
  <c r="H333" i="5"/>
  <c r="I333" i="5"/>
  <c r="L333" i="5"/>
  <c r="E334" i="5"/>
  <c r="G334" i="5"/>
  <c r="H334" i="5"/>
  <c r="I334" i="5"/>
  <c r="L334" i="5"/>
  <c r="E335" i="5"/>
  <c r="G335" i="5"/>
  <c r="H335" i="5"/>
  <c r="I335" i="5"/>
  <c r="L335" i="5"/>
  <c r="E336" i="5"/>
  <c r="G336" i="5"/>
  <c r="H336" i="5"/>
  <c r="I336" i="5"/>
  <c r="L336" i="5"/>
  <c r="E337" i="5"/>
  <c r="G337" i="5"/>
  <c r="H337" i="5"/>
  <c r="I337" i="5"/>
  <c r="L337" i="5"/>
  <c r="E338" i="5"/>
  <c r="G338" i="5"/>
  <c r="H338" i="5"/>
  <c r="I338" i="5"/>
  <c r="L338" i="5"/>
  <c r="E339" i="5"/>
  <c r="G339" i="5"/>
  <c r="H339" i="5"/>
  <c r="I339" i="5"/>
  <c r="L339" i="5"/>
  <c r="E340" i="5"/>
  <c r="G340" i="5"/>
  <c r="H340" i="5"/>
  <c r="I340" i="5"/>
  <c r="L340" i="5"/>
  <c r="E341" i="5"/>
  <c r="G341" i="5"/>
  <c r="H341" i="5"/>
  <c r="I341" i="5"/>
  <c r="L341" i="5"/>
  <c r="E342" i="5"/>
  <c r="G342" i="5"/>
  <c r="H342" i="5"/>
  <c r="I342" i="5"/>
  <c r="L342" i="5"/>
  <c r="E343" i="5"/>
  <c r="G343" i="5"/>
  <c r="H343" i="5"/>
  <c r="I343" i="5"/>
  <c r="L343" i="5"/>
  <c r="E344" i="5"/>
  <c r="G344" i="5"/>
  <c r="H344" i="5"/>
  <c r="I344" i="5"/>
  <c r="L344" i="5"/>
  <c r="E345" i="5"/>
  <c r="G345" i="5"/>
  <c r="H345" i="5"/>
  <c r="I345" i="5"/>
  <c r="L345" i="5"/>
  <c r="E346" i="5"/>
  <c r="G346" i="5"/>
  <c r="H346" i="5"/>
  <c r="I346" i="5"/>
  <c r="L346" i="5"/>
  <c r="E347" i="5"/>
  <c r="G347" i="5"/>
  <c r="H347" i="5"/>
  <c r="I347" i="5"/>
  <c r="L347" i="5"/>
  <c r="E348" i="5"/>
  <c r="G348" i="5"/>
  <c r="H348" i="5"/>
  <c r="I348" i="5"/>
  <c r="L348" i="5"/>
  <c r="E349" i="5"/>
  <c r="G349" i="5"/>
  <c r="H349" i="5"/>
  <c r="I349" i="5"/>
  <c r="L349" i="5"/>
  <c r="E350" i="5"/>
  <c r="G350" i="5"/>
  <c r="H350" i="5"/>
  <c r="I350" i="5"/>
  <c r="L350" i="5"/>
  <c r="E351" i="5"/>
  <c r="G351" i="5"/>
  <c r="H351" i="5"/>
  <c r="I351" i="5"/>
  <c r="L351" i="5"/>
  <c r="E352" i="5"/>
  <c r="G352" i="5"/>
  <c r="H352" i="5"/>
  <c r="I352" i="5"/>
  <c r="L352" i="5"/>
  <c r="E353" i="5"/>
  <c r="G353" i="5"/>
  <c r="H353" i="5"/>
  <c r="I353" i="5"/>
  <c r="L353" i="5"/>
  <c r="E354" i="5"/>
  <c r="G354" i="5"/>
  <c r="H354" i="5"/>
  <c r="I354" i="5"/>
  <c r="L354" i="5"/>
  <c r="E355" i="5"/>
  <c r="G355" i="5"/>
  <c r="H355" i="5"/>
  <c r="I355" i="5"/>
  <c r="L355" i="5"/>
  <c r="E356" i="5"/>
  <c r="G356" i="5"/>
  <c r="H356" i="5"/>
  <c r="I356" i="5"/>
  <c r="L356" i="5"/>
  <c r="E357" i="5"/>
  <c r="G357" i="5"/>
  <c r="H357" i="5"/>
  <c r="I357" i="5"/>
  <c r="L357" i="5"/>
  <c r="E358" i="5"/>
  <c r="G358" i="5"/>
  <c r="H358" i="5"/>
  <c r="I358" i="5"/>
  <c r="L358" i="5"/>
  <c r="E359" i="5"/>
  <c r="G359" i="5"/>
  <c r="H359" i="5"/>
  <c r="I359" i="5"/>
  <c r="L359" i="5"/>
  <c r="E360" i="5"/>
  <c r="G360" i="5"/>
  <c r="H360" i="5"/>
  <c r="I360" i="5"/>
  <c r="L360" i="5"/>
  <c r="E361" i="5"/>
  <c r="G361" i="5"/>
  <c r="H361" i="5"/>
  <c r="I361" i="5"/>
  <c r="L361" i="5"/>
  <c r="E362" i="5"/>
  <c r="G362" i="5"/>
  <c r="H362" i="5"/>
  <c r="I362" i="5"/>
  <c r="L362" i="5"/>
  <c r="E363" i="5"/>
  <c r="G363" i="5"/>
  <c r="H363" i="5"/>
  <c r="I363" i="5"/>
  <c r="L363" i="5"/>
  <c r="E364" i="5"/>
  <c r="G364" i="5"/>
  <c r="H364" i="5"/>
  <c r="I364" i="5"/>
  <c r="L364" i="5"/>
  <c r="L366" i="5"/>
  <c r="I368" i="5"/>
  <c r="F368" i="5"/>
  <c r="D368" i="5"/>
  <c r="J8" i="5"/>
  <c r="K8" i="5"/>
  <c r="M8" i="5"/>
  <c r="J9" i="5"/>
  <c r="K9" i="5"/>
  <c r="M9" i="5"/>
  <c r="J10" i="5"/>
  <c r="K10" i="5"/>
  <c r="M10" i="5"/>
  <c r="J11" i="5"/>
  <c r="K11" i="5"/>
  <c r="M11" i="5"/>
  <c r="J12" i="5"/>
  <c r="K12" i="5"/>
  <c r="M12" i="5"/>
  <c r="J13" i="5"/>
  <c r="K13" i="5"/>
  <c r="M13" i="5"/>
  <c r="J14" i="5"/>
  <c r="K14" i="5"/>
  <c r="M14" i="5"/>
  <c r="J15" i="5"/>
  <c r="K15" i="5"/>
  <c r="M15" i="5"/>
  <c r="J16" i="5"/>
  <c r="K16" i="5"/>
  <c r="M16" i="5"/>
  <c r="J17" i="5"/>
  <c r="K17" i="5"/>
  <c r="M17" i="5"/>
  <c r="J18" i="5"/>
  <c r="K18" i="5"/>
  <c r="M18" i="5"/>
  <c r="J19" i="5"/>
  <c r="K19" i="5"/>
  <c r="M19" i="5"/>
  <c r="J20" i="5"/>
  <c r="K20" i="5"/>
  <c r="M20" i="5"/>
  <c r="J21" i="5"/>
  <c r="K21" i="5"/>
  <c r="M21" i="5"/>
  <c r="J22" i="5"/>
  <c r="K22" i="5"/>
  <c r="M22" i="5"/>
  <c r="J23" i="5"/>
  <c r="K23" i="5"/>
  <c r="M23" i="5"/>
  <c r="J24" i="5"/>
  <c r="K24" i="5"/>
  <c r="M24" i="5"/>
  <c r="J25" i="5"/>
  <c r="K25" i="5"/>
  <c r="M25" i="5"/>
  <c r="J26" i="5"/>
  <c r="K26" i="5"/>
  <c r="M26" i="5"/>
  <c r="J27" i="5"/>
  <c r="K27" i="5"/>
  <c r="M27" i="5"/>
  <c r="J28" i="5"/>
  <c r="K28" i="5"/>
  <c r="M28" i="5"/>
  <c r="J29" i="5"/>
  <c r="K29" i="5"/>
  <c r="M29" i="5"/>
  <c r="J30" i="5"/>
  <c r="K30" i="5"/>
  <c r="M30" i="5"/>
  <c r="J31" i="5"/>
  <c r="K31" i="5"/>
  <c r="M31" i="5"/>
  <c r="J32" i="5"/>
  <c r="K32" i="5"/>
  <c r="M32" i="5"/>
  <c r="J33" i="5"/>
  <c r="K33" i="5"/>
  <c r="M33" i="5"/>
  <c r="J34" i="5"/>
  <c r="K34" i="5"/>
  <c r="M34" i="5"/>
  <c r="J35" i="5"/>
  <c r="K35" i="5"/>
  <c r="M35" i="5"/>
  <c r="J36" i="5"/>
  <c r="K36" i="5"/>
  <c r="M36" i="5"/>
  <c r="J37" i="5"/>
  <c r="K37" i="5"/>
  <c r="M37" i="5"/>
  <c r="J38" i="5"/>
  <c r="K38" i="5"/>
  <c r="M38" i="5"/>
  <c r="J39" i="5"/>
  <c r="K39" i="5"/>
  <c r="M39" i="5"/>
  <c r="J40" i="5"/>
  <c r="K40" i="5"/>
  <c r="M40" i="5"/>
  <c r="J41" i="5"/>
  <c r="K41" i="5"/>
  <c r="M41" i="5"/>
  <c r="J42" i="5"/>
  <c r="K42" i="5"/>
  <c r="M42" i="5"/>
  <c r="J43" i="5"/>
  <c r="K43" i="5"/>
  <c r="M43" i="5"/>
  <c r="J44" i="5"/>
  <c r="K44" i="5"/>
  <c r="M44" i="5"/>
  <c r="J45" i="5"/>
  <c r="K45" i="5"/>
  <c r="M45" i="5"/>
  <c r="J46" i="5"/>
  <c r="K46" i="5"/>
  <c r="M46" i="5"/>
  <c r="J47" i="5"/>
  <c r="K47" i="5"/>
  <c r="M47" i="5"/>
  <c r="J48" i="5"/>
  <c r="K48" i="5"/>
  <c r="M48" i="5"/>
  <c r="J49" i="5"/>
  <c r="K49" i="5"/>
  <c r="M49" i="5"/>
  <c r="J50" i="5"/>
  <c r="K50" i="5"/>
  <c r="M50" i="5"/>
  <c r="J51" i="5"/>
  <c r="K51" i="5"/>
  <c r="M51" i="5"/>
  <c r="J52" i="5"/>
  <c r="K52" i="5"/>
  <c r="M52" i="5"/>
  <c r="J53" i="5"/>
  <c r="K53" i="5"/>
  <c r="M53" i="5"/>
  <c r="J54" i="5"/>
  <c r="K54" i="5"/>
  <c r="M54" i="5"/>
  <c r="J55" i="5"/>
  <c r="K55" i="5"/>
  <c r="M55" i="5"/>
  <c r="J56" i="5"/>
  <c r="K56" i="5"/>
  <c r="M56" i="5"/>
  <c r="J57" i="5"/>
  <c r="K57" i="5"/>
  <c r="M57" i="5"/>
  <c r="J58" i="5"/>
  <c r="K58" i="5"/>
  <c r="M58" i="5"/>
  <c r="J59" i="5"/>
  <c r="K59" i="5"/>
  <c r="M59" i="5"/>
  <c r="J60" i="5"/>
  <c r="K60" i="5"/>
  <c r="M60" i="5"/>
  <c r="J61" i="5"/>
  <c r="K61" i="5"/>
  <c r="M61" i="5"/>
  <c r="J62" i="5"/>
  <c r="K62" i="5"/>
  <c r="M62" i="5"/>
  <c r="J63" i="5"/>
  <c r="K63" i="5"/>
  <c r="M63" i="5"/>
  <c r="J64" i="5"/>
  <c r="K64" i="5"/>
  <c r="M64" i="5"/>
  <c r="J65" i="5"/>
  <c r="K65" i="5"/>
  <c r="M65" i="5"/>
  <c r="J66" i="5"/>
  <c r="K66" i="5"/>
  <c r="M66" i="5"/>
  <c r="J67" i="5"/>
  <c r="K67" i="5"/>
  <c r="M67" i="5"/>
  <c r="J68" i="5"/>
  <c r="K68" i="5"/>
  <c r="M68" i="5"/>
  <c r="J69" i="5"/>
  <c r="K69" i="5"/>
  <c r="M69" i="5"/>
  <c r="J70" i="5"/>
  <c r="K70" i="5"/>
  <c r="M70" i="5"/>
  <c r="J71" i="5"/>
  <c r="K71" i="5"/>
  <c r="M71" i="5"/>
  <c r="J72" i="5"/>
  <c r="K72" i="5"/>
  <c r="M72" i="5"/>
  <c r="J73" i="5"/>
  <c r="K73" i="5"/>
  <c r="M73" i="5"/>
  <c r="J74" i="5"/>
  <c r="K74" i="5"/>
  <c r="M74" i="5"/>
  <c r="J75" i="5"/>
  <c r="K75" i="5"/>
  <c r="M75" i="5"/>
  <c r="J76" i="5"/>
  <c r="K76" i="5"/>
  <c r="M76" i="5"/>
  <c r="J77" i="5"/>
  <c r="K77" i="5"/>
  <c r="M77" i="5"/>
  <c r="J78" i="5"/>
  <c r="K78" i="5"/>
  <c r="M78" i="5"/>
  <c r="J79" i="5"/>
  <c r="K79" i="5"/>
  <c r="M79" i="5"/>
  <c r="J80" i="5"/>
  <c r="K80" i="5"/>
  <c r="M80" i="5"/>
  <c r="J81" i="5"/>
  <c r="K81" i="5"/>
  <c r="M81" i="5"/>
  <c r="J82" i="5"/>
  <c r="K82" i="5"/>
  <c r="M82" i="5"/>
  <c r="J83" i="5"/>
  <c r="K83" i="5"/>
  <c r="M83" i="5"/>
  <c r="J84" i="5"/>
  <c r="K84" i="5"/>
  <c r="M84" i="5"/>
  <c r="J85" i="5"/>
  <c r="K85" i="5"/>
  <c r="M85" i="5"/>
  <c r="J86" i="5"/>
  <c r="K86" i="5"/>
  <c r="M86" i="5"/>
  <c r="J87" i="5"/>
  <c r="K87" i="5"/>
  <c r="M87" i="5"/>
  <c r="J88" i="5"/>
  <c r="K88" i="5"/>
  <c r="M88" i="5"/>
  <c r="J89" i="5"/>
  <c r="K89" i="5"/>
  <c r="M89" i="5"/>
  <c r="J90" i="5"/>
  <c r="K90" i="5"/>
  <c r="M90" i="5"/>
  <c r="J91" i="5"/>
  <c r="K91" i="5"/>
  <c r="M91" i="5"/>
  <c r="J92" i="5"/>
  <c r="K92" i="5"/>
  <c r="M92" i="5"/>
  <c r="J93" i="5"/>
  <c r="K93" i="5"/>
  <c r="M93" i="5"/>
  <c r="J94" i="5"/>
  <c r="K94" i="5"/>
  <c r="M94" i="5"/>
  <c r="J95" i="5"/>
  <c r="K95" i="5"/>
  <c r="M95" i="5"/>
  <c r="J96" i="5"/>
  <c r="K96" i="5"/>
  <c r="M96" i="5"/>
  <c r="J97" i="5"/>
  <c r="K97" i="5"/>
  <c r="M97" i="5"/>
  <c r="J98" i="5"/>
  <c r="K98" i="5"/>
  <c r="M98" i="5"/>
  <c r="J99" i="5"/>
  <c r="K99" i="5"/>
  <c r="M99" i="5"/>
  <c r="J100" i="5"/>
  <c r="K100" i="5"/>
  <c r="M100" i="5"/>
  <c r="J101" i="5"/>
  <c r="K101" i="5"/>
  <c r="M101" i="5"/>
  <c r="J102" i="5"/>
  <c r="K102" i="5"/>
  <c r="M102" i="5"/>
  <c r="J103" i="5"/>
  <c r="K103" i="5"/>
  <c r="M103" i="5"/>
  <c r="J104" i="5"/>
  <c r="K104" i="5"/>
  <c r="M104" i="5"/>
  <c r="J105" i="5"/>
  <c r="K105" i="5"/>
  <c r="M105" i="5"/>
  <c r="J106" i="5"/>
  <c r="K106" i="5"/>
  <c r="M106" i="5"/>
  <c r="J107" i="5"/>
  <c r="K107" i="5"/>
  <c r="M107" i="5"/>
  <c r="J108" i="5"/>
  <c r="K108" i="5"/>
  <c r="M108" i="5"/>
  <c r="J109" i="5"/>
  <c r="K109" i="5"/>
  <c r="M109" i="5"/>
  <c r="J110" i="5"/>
  <c r="K110" i="5"/>
  <c r="M110" i="5"/>
  <c r="J111" i="5"/>
  <c r="K111" i="5"/>
  <c r="M111" i="5"/>
  <c r="J112" i="5"/>
  <c r="K112" i="5"/>
  <c r="M112" i="5"/>
  <c r="J113" i="5"/>
  <c r="K113" i="5"/>
  <c r="M113" i="5"/>
  <c r="J114" i="5"/>
  <c r="K114" i="5"/>
  <c r="M114" i="5"/>
  <c r="J115" i="5"/>
  <c r="K115" i="5"/>
  <c r="M115" i="5"/>
  <c r="J116" i="5"/>
  <c r="K116" i="5"/>
  <c r="M116" i="5"/>
  <c r="J117" i="5"/>
  <c r="K117" i="5"/>
  <c r="M117" i="5"/>
  <c r="J118" i="5"/>
  <c r="K118" i="5"/>
  <c r="M118" i="5"/>
  <c r="J119" i="5"/>
  <c r="K119" i="5"/>
  <c r="M119" i="5"/>
  <c r="J120" i="5"/>
  <c r="K120" i="5"/>
  <c r="M120" i="5"/>
  <c r="J121" i="5"/>
  <c r="K121" i="5"/>
  <c r="M121" i="5"/>
  <c r="J122" i="5"/>
  <c r="K122" i="5"/>
  <c r="M122" i="5"/>
  <c r="J123" i="5"/>
  <c r="K123" i="5"/>
  <c r="M123" i="5"/>
  <c r="J124" i="5"/>
  <c r="K124" i="5"/>
  <c r="M124" i="5"/>
  <c r="J125" i="5"/>
  <c r="K125" i="5"/>
  <c r="M125" i="5"/>
  <c r="J126" i="5"/>
  <c r="K126" i="5"/>
  <c r="M126" i="5"/>
  <c r="J127" i="5"/>
  <c r="K127" i="5"/>
  <c r="M127" i="5"/>
  <c r="J128" i="5"/>
  <c r="K128" i="5"/>
  <c r="M128" i="5"/>
  <c r="J129" i="5"/>
  <c r="K129" i="5"/>
  <c r="M129" i="5"/>
  <c r="J130" i="5"/>
  <c r="K130" i="5"/>
  <c r="M130" i="5"/>
  <c r="J131" i="5"/>
  <c r="K131" i="5"/>
  <c r="M131" i="5"/>
  <c r="J132" i="5"/>
  <c r="K132" i="5"/>
  <c r="M132" i="5"/>
  <c r="J133" i="5"/>
  <c r="K133" i="5"/>
  <c r="M133" i="5"/>
  <c r="J134" i="5"/>
  <c r="K134" i="5"/>
  <c r="M134" i="5"/>
  <c r="J135" i="5"/>
  <c r="K135" i="5"/>
  <c r="M135" i="5"/>
  <c r="J136" i="5"/>
  <c r="K136" i="5"/>
  <c r="M136" i="5"/>
  <c r="J137" i="5"/>
  <c r="K137" i="5"/>
  <c r="M137" i="5"/>
  <c r="J138" i="5"/>
  <c r="K138" i="5"/>
  <c r="M138" i="5"/>
  <c r="J139" i="5"/>
  <c r="K139" i="5"/>
  <c r="M139" i="5"/>
  <c r="J140" i="5"/>
  <c r="K140" i="5"/>
  <c r="M140" i="5"/>
  <c r="J141" i="5"/>
  <c r="K141" i="5"/>
  <c r="M141" i="5"/>
  <c r="J142" i="5"/>
  <c r="K142" i="5"/>
  <c r="M142" i="5"/>
  <c r="J143" i="5"/>
  <c r="K143" i="5"/>
  <c r="M143" i="5"/>
  <c r="J144" i="5"/>
  <c r="K144" i="5"/>
  <c r="M144" i="5"/>
  <c r="J145" i="5"/>
  <c r="K145" i="5"/>
  <c r="M145" i="5"/>
  <c r="J146" i="5"/>
  <c r="K146" i="5"/>
  <c r="M146" i="5"/>
  <c r="J147" i="5"/>
  <c r="K147" i="5"/>
  <c r="M147" i="5"/>
  <c r="J148" i="5"/>
  <c r="K148" i="5"/>
  <c r="M148" i="5"/>
  <c r="J149" i="5"/>
  <c r="K149" i="5"/>
  <c r="M149" i="5"/>
  <c r="J150" i="5"/>
  <c r="K150" i="5"/>
  <c r="M150" i="5"/>
  <c r="J151" i="5"/>
  <c r="K151" i="5"/>
  <c r="M151" i="5"/>
  <c r="J152" i="5"/>
  <c r="K152" i="5"/>
  <c r="M152" i="5"/>
  <c r="J153" i="5"/>
  <c r="K153" i="5"/>
  <c r="M153" i="5"/>
  <c r="J154" i="5"/>
  <c r="K154" i="5"/>
  <c r="M154" i="5"/>
  <c r="J155" i="5"/>
  <c r="K155" i="5"/>
  <c r="M155" i="5"/>
  <c r="J156" i="5"/>
  <c r="K156" i="5"/>
  <c r="M156" i="5"/>
  <c r="J157" i="5"/>
  <c r="K157" i="5"/>
  <c r="M157" i="5"/>
  <c r="J158" i="5"/>
  <c r="K158" i="5"/>
  <c r="M158" i="5"/>
  <c r="J159" i="5"/>
  <c r="K159" i="5"/>
  <c r="M159" i="5"/>
  <c r="J160" i="5"/>
  <c r="K160" i="5"/>
  <c r="M160" i="5"/>
  <c r="J161" i="5"/>
  <c r="K161" i="5"/>
  <c r="M161" i="5"/>
  <c r="J162" i="5"/>
  <c r="K162" i="5"/>
  <c r="M162" i="5"/>
  <c r="J163" i="5"/>
  <c r="K163" i="5"/>
  <c r="M163" i="5"/>
  <c r="J164" i="5"/>
  <c r="K164" i="5"/>
  <c r="M164" i="5"/>
  <c r="J165" i="5"/>
  <c r="K165" i="5"/>
  <c r="M165" i="5"/>
  <c r="J166" i="5"/>
  <c r="K166" i="5"/>
  <c r="M166" i="5"/>
  <c r="J167" i="5"/>
  <c r="K167" i="5"/>
  <c r="M167" i="5"/>
  <c r="J168" i="5"/>
  <c r="K168" i="5"/>
  <c r="M168" i="5"/>
  <c r="J169" i="5"/>
  <c r="K169" i="5"/>
  <c r="M169" i="5"/>
  <c r="J170" i="5"/>
  <c r="K170" i="5"/>
  <c r="M170" i="5"/>
  <c r="J171" i="5"/>
  <c r="K171" i="5"/>
  <c r="M171" i="5"/>
  <c r="J172" i="5"/>
  <c r="K172" i="5"/>
  <c r="M172" i="5"/>
  <c r="J173" i="5"/>
  <c r="K173" i="5"/>
  <c r="M173" i="5"/>
  <c r="J174" i="5"/>
  <c r="K174" i="5"/>
  <c r="M174" i="5"/>
  <c r="J175" i="5"/>
  <c r="K175" i="5"/>
  <c r="M175" i="5"/>
  <c r="J176" i="5"/>
  <c r="K176" i="5"/>
  <c r="M176" i="5"/>
  <c r="J177" i="5"/>
  <c r="K177" i="5"/>
  <c r="M177" i="5"/>
  <c r="J178" i="5"/>
  <c r="K178" i="5"/>
  <c r="M178" i="5"/>
  <c r="J179" i="5"/>
  <c r="K179" i="5"/>
  <c r="M179" i="5"/>
  <c r="J180" i="5"/>
  <c r="K180" i="5"/>
  <c r="M180" i="5"/>
  <c r="J181" i="5"/>
  <c r="K181" i="5"/>
  <c r="M181" i="5"/>
  <c r="J182" i="5"/>
  <c r="K182" i="5"/>
  <c r="M182" i="5"/>
  <c r="J183" i="5"/>
  <c r="K183" i="5"/>
  <c r="M183" i="5"/>
  <c r="J184" i="5"/>
  <c r="K184" i="5"/>
  <c r="M184" i="5"/>
  <c r="J185" i="5"/>
  <c r="K185" i="5"/>
  <c r="M185" i="5"/>
  <c r="J186" i="5"/>
  <c r="K186" i="5"/>
  <c r="M186" i="5"/>
  <c r="J187" i="5"/>
  <c r="K187" i="5"/>
  <c r="M187" i="5"/>
  <c r="J188" i="5"/>
  <c r="K188" i="5"/>
  <c r="M188" i="5"/>
  <c r="J189" i="5"/>
  <c r="K189" i="5"/>
  <c r="M189" i="5"/>
  <c r="J190" i="5"/>
  <c r="K190" i="5"/>
  <c r="M190" i="5"/>
  <c r="J191" i="5"/>
  <c r="K191" i="5"/>
  <c r="M191" i="5"/>
  <c r="J192" i="5"/>
  <c r="K192" i="5"/>
  <c r="M192" i="5"/>
  <c r="J193" i="5"/>
  <c r="K193" i="5"/>
  <c r="M193" i="5"/>
  <c r="J194" i="5"/>
  <c r="K194" i="5"/>
  <c r="M194" i="5"/>
  <c r="J195" i="5"/>
  <c r="K195" i="5"/>
  <c r="M195" i="5"/>
  <c r="J196" i="5"/>
  <c r="K196" i="5"/>
  <c r="M196" i="5"/>
  <c r="J197" i="5"/>
  <c r="K197" i="5"/>
  <c r="M197" i="5"/>
  <c r="J198" i="5"/>
  <c r="K198" i="5"/>
  <c r="M198" i="5"/>
  <c r="J199" i="5"/>
  <c r="K199" i="5"/>
  <c r="M199" i="5"/>
  <c r="J200" i="5"/>
  <c r="K200" i="5"/>
  <c r="M200" i="5"/>
  <c r="J201" i="5"/>
  <c r="K201" i="5"/>
  <c r="M201" i="5"/>
  <c r="J202" i="5"/>
  <c r="K202" i="5"/>
  <c r="M202" i="5"/>
  <c r="J203" i="5"/>
  <c r="K203" i="5"/>
  <c r="M203" i="5"/>
  <c r="J204" i="5"/>
  <c r="K204" i="5"/>
  <c r="M204" i="5"/>
  <c r="J205" i="5"/>
  <c r="K205" i="5"/>
  <c r="M205" i="5"/>
  <c r="J206" i="5"/>
  <c r="K206" i="5"/>
  <c r="M206" i="5"/>
  <c r="J207" i="5"/>
  <c r="K207" i="5"/>
  <c r="M207" i="5"/>
  <c r="J208" i="5"/>
  <c r="K208" i="5"/>
  <c r="M208" i="5"/>
  <c r="J209" i="5"/>
  <c r="K209" i="5"/>
  <c r="M209" i="5"/>
  <c r="J210" i="5"/>
  <c r="K210" i="5"/>
  <c r="M210" i="5"/>
  <c r="J211" i="5"/>
  <c r="K211" i="5"/>
  <c r="M211" i="5"/>
  <c r="J212" i="5"/>
  <c r="K212" i="5"/>
  <c r="M212" i="5"/>
  <c r="J213" i="5"/>
  <c r="K213" i="5"/>
  <c r="M213" i="5"/>
  <c r="J214" i="5"/>
  <c r="K214" i="5"/>
  <c r="M214" i="5"/>
  <c r="J215" i="5"/>
  <c r="K215" i="5"/>
  <c r="M215" i="5"/>
  <c r="J216" i="5"/>
  <c r="K216" i="5"/>
  <c r="M216" i="5"/>
  <c r="J217" i="5"/>
  <c r="K217" i="5"/>
  <c r="M217" i="5"/>
  <c r="J218" i="5"/>
  <c r="K218" i="5"/>
  <c r="M218" i="5"/>
  <c r="J219" i="5"/>
  <c r="K219" i="5"/>
  <c r="M219" i="5"/>
  <c r="J220" i="5"/>
  <c r="K220" i="5"/>
  <c r="M220" i="5"/>
  <c r="J221" i="5"/>
  <c r="K221" i="5"/>
  <c r="M221" i="5"/>
  <c r="J222" i="5"/>
  <c r="K222" i="5"/>
  <c r="M222" i="5"/>
  <c r="J223" i="5"/>
  <c r="K223" i="5"/>
  <c r="M223" i="5"/>
  <c r="J224" i="5"/>
  <c r="K224" i="5"/>
  <c r="M224" i="5"/>
  <c r="J225" i="5"/>
  <c r="K225" i="5"/>
  <c r="M225" i="5"/>
  <c r="J226" i="5"/>
  <c r="K226" i="5"/>
  <c r="M226" i="5"/>
  <c r="J227" i="5"/>
  <c r="K227" i="5"/>
  <c r="M227" i="5"/>
  <c r="J228" i="5"/>
  <c r="K228" i="5"/>
  <c r="M228" i="5"/>
  <c r="J229" i="5"/>
  <c r="K229" i="5"/>
  <c r="M229" i="5"/>
  <c r="J230" i="5"/>
  <c r="K230" i="5"/>
  <c r="M230" i="5"/>
  <c r="J231" i="5"/>
  <c r="K231" i="5"/>
  <c r="M231" i="5"/>
  <c r="J232" i="5"/>
  <c r="K232" i="5"/>
  <c r="M232" i="5"/>
  <c r="J233" i="5"/>
  <c r="K233" i="5"/>
  <c r="M233" i="5"/>
  <c r="J234" i="5"/>
  <c r="K234" i="5"/>
  <c r="M234" i="5"/>
  <c r="J235" i="5"/>
  <c r="K235" i="5"/>
  <c r="M235" i="5"/>
  <c r="J236" i="5"/>
  <c r="K236" i="5"/>
  <c r="M236" i="5"/>
  <c r="J237" i="5"/>
  <c r="K237" i="5"/>
  <c r="M237" i="5"/>
  <c r="J238" i="5"/>
  <c r="K238" i="5"/>
  <c r="M238" i="5"/>
  <c r="J239" i="5"/>
  <c r="K239" i="5"/>
  <c r="M239" i="5"/>
  <c r="J240" i="5"/>
  <c r="K240" i="5"/>
  <c r="M240" i="5"/>
  <c r="J241" i="5"/>
  <c r="K241" i="5"/>
  <c r="M241" i="5"/>
  <c r="J242" i="5"/>
  <c r="K242" i="5"/>
  <c r="M242" i="5"/>
  <c r="J243" i="5"/>
  <c r="K243" i="5"/>
  <c r="M243" i="5"/>
  <c r="J244" i="5"/>
  <c r="K244" i="5"/>
  <c r="M244" i="5"/>
  <c r="J245" i="5"/>
  <c r="K245" i="5"/>
  <c r="M245" i="5"/>
  <c r="J246" i="5"/>
  <c r="K246" i="5"/>
  <c r="M246" i="5"/>
  <c r="J247" i="5"/>
  <c r="K247" i="5"/>
  <c r="M247" i="5"/>
  <c r="J248" i="5"/>
  <c r="K248" i="5"/>
  <c r="M248" i="5"/>
  <c r="J249" i="5"/>
  <c r="K249" i="5"/>
  <c r="M249" i="5"/>
  <c r="J250" i="5"/>
  <c r="K250" i="5"/>
  <c r="M250" i="5"/>
  <c r="J251" i="5"/>
  <c r="K251" i="5"/>
  <c r="M251" i="5"/>
  <c r="J252" i="5"/>
  <c r="K252" i="5"/>
  <c r="M252" i="5"/>
  <c r="J253" i="5"/>
  <c r="K253" i="5"/>
  <c r="M253" i="5"/>
  <c r="J254" i="5"/>
  <c r="K254" i="5"/>
  <c r="M254" i="5"/>
  <c r="J255" i="5"/>
  <c r="K255" i="5"/>
  <c r="M255" i="5"/>
  <c r="J256" i="5"/>
  <c r="K256" i="5"/>
  <c r="M256" i="5"/>
  <c r="J257" i="5"/>
  <c r="K257" i="5"/>
  <c r="M257" i="5"/>
  <c r="J258" i="5"/>
  <c r="K258" i="5"/>
  <c r="M258" i="5"/>
  <c r="J259" i="5"/>
  <c r="K259" i="5"/>
  <c r="M259" i="5"/>
  <c r="J260" i="5"/>
  <c r="K260" i="5"/>
  <c r="M260" i="5"/>
  <c r="J261" i="5"/>
  <c r="K261" i="5"/>
  <c r="M261" i="5"/>
  <c r="J262" i="5"/>
  <c r="K262" i="5"/>
  <c r="M262" i="5"/>
  <c r="J263" i="5"/>
  <c r="K263" i="5"/>
  <c r="M263" i="5"/>
  <c r="J264" i="5"/>
  <c r="K264" i="5"/>
  <c r="M264" i="5"/>
  <c r="J265" i="5"/>
  <c r="K265" i="5"/>
  <c r="M265" i="5"/>
  <c r="J266" i="5"/>
  <c r="K266" i="5"/>
  <c r="M266" i="5"/>
  <c r="J267" i="5"/>
  <c r="K267" i="5"/>
  <c r="M267" i="5"/>
  <c r="J268" i="5"/>
  <c r="K268" i="5"/>
  <c r="M268" i="5"/>
  <c r="J269" i="5"/>
  <c r="K269" i="5"/>
  <c r="M269" i="5"/>
  <c r="J270" i="5"/>
  <c r="K270" i="5"/>
  <c r="M270" i="5"/>
  <c r="J271" i="5"/>
  <c r="K271" i="5"/>
  <c r="M271" i="5"/>
  <c r="J272" i="5"/>
  <c r="K272" i="5"/>
  <c r="M272" i="5"/>
  <c r="J273" i="5"/>
  <c r="K273" i="5"/>
  <c r="M273" i="5"/>
  <c r="J274" i="5"/>
  <c r="K274" i="5"/>
  <c r="M274" i="5"/>
  <c r="J275" i="5"/>
  <c r="K275" i="5"/>
  <c r="M275" i="5"/>
  <c r="J276" i="5"/>
  <c r="K276" i="5"/>
  <c r="M276" i="5"/>
  <c r="J277" i="5"/>
  <c r="K277" i="5"/>
  <c r="M277" i="5"/>
  <c r="J278" i="5"/>
  <c r="K278" i="5"/>
  <c r="M278" i="5"/>
  <c r="J279" i="5"/>
  <c r="K279" i="5"/>
  <c r="M279" i="5"/>
  <c r="J280" i="5"/>
  <c r="K280" i="5"/>
  <c r="M280" i="5"/>
  <c r="J281" i="5"/>
  <c r="K281" i="5"/>
  <c r="M281" i="5"/>
  <c r="J282" i="5"/>
  <c r="K282" i="5"/>
  <c r="M282" i="5"/>
  <c r="J283" i="5"/>
  <c r="K283" i="5"/>
  <c r="M283" i="5"/>
  <c r="J284" i="5"/>
  <c r="K284" i="5"/>
  <c r="M284" i="5"/>
  <c r="J285" i="5"/>
  <c r="K285" i="5"/>
  <c r="M285" i="5"/>
  <c r="J286" i="5"/>
  <c r="K286" i="5"/>
  <c r="M286" i="5"/>
  <c r="J287" i="5"/>
  <c r="K287" i="5"/>
  <c r="M287" i="5"/>
  <c r="J288" i="5"/>
  <c r="K288" i="5"/>
  <c r="M288" i="5"/>
  <c r="J289" i="5"/>
  <c r="K289" i="5"/>
  <c r="M289" i="5"/>
  <c r="J290" i="5"/>
  <c r="K290" i="5"/>
  <c r="M290" i="5"/>
  <c r="J291" i="5"/>
  <c r="K291" i="5"/>
  <c r="M291" i="5"/>
  <c r="J292" i="5"/>
  <c r="K292" i="5"/>
  <c r="M292" i="5"/>
  <c r="J293" i="5"/>
  <c r="K293" i="5"/>
  <c r="M293" i="5"/>
  <c r="J294" i="5"/>
  <c r="K294" i="5"/>
  <c r="M294" i="5"/>
  <c r="J295" i="5"/>
  <c r="K295" i="5"/>
  <c r="M295" i="5"/>
  <c r="J296" i="5"/>
  <c r="K296" i="5"/>
  <c r="M296" i="5"/>
  <c r="J297" i="5"/>
  <c r="K297" i="5"/>
  <c r="M297" i="5"/>
  <c r="J298" i="5"/>
  <c r="K298" i="5"/>
  <c r="M298" i="5"/>
  <c r="J299" i="5"/>
  <c r="K299" i="5"/>
  <c r="M299" i="5"/>
  <c r="J300" i="5"/>
  <c r="K300" i="5"/>
  <c r="M300" i="5"/>
  <c r="J301" i="5"/>
  <c r="K301" i="5"/>
  <c r="M301" i="5"/>
  <c r="J302" i="5"/>
  <c r="K302" i="5"/>
  <c r="M302" i="5"/>
  <c r="J303" i="5"/>
  <c r="K303" i="5"/>
  <c r="M303" i="5"/>
  <c r="J304" i="5"/>
  <c r="K304" i="5"/>
  <c r="M304" i="5"/>
  <c r="J305" i="5"/>
  <c r="K305" i="5"/>
  <c r="M305" i="5"/>
  <c r="J306" i="5"/>
  <c r="K306" i="5"/>
  <c r="M306" i="5"/>
  <c r="J307" i="5"/>
  <c r="K307" i="5"/>
  <c r="M307" i="5"/>
  <c r="J308" i="5"/>
  <c r="K308" i="5"/>
  <c r="M308" i="5"/>
  <c r="J309" i="5"/>
  <c r="K309" i="5"/>
  <c r="M309" i="5"/>
  <c r="J310" i="5"/>
  <c r="K310" i="5"/>
  <c r="M310" i="5"/>
  <c r="J311" i="5"/>
  <c r="K311" i="5"/>
  <c r="M311" i="5"/>
  <c r="J312" i="5"/>
  <c r="K312" i="5"/>
  <c r="M312" i="5"/>
  <c r="J313" i="5"/>
  <c r="K313" i="5"/>
  <c r="M313" i="5"/>
  <c r="J314" i="5"/>
  <c r="K314" i="5"/>
  <c r="M314" i="5"/>
  <c r="J315" i="5"/>
  <c r="K315" i="5"/>
  <c r="M315" i="5"/>
  <c r="J316" i="5"/>
  <c r="K316" i="5"/>
  <c r="M316" i="5"/>
  <c r="J317" i="5"/>
  <c r="K317" i="5"/>
  <c r="M317" i="5"/>
  <c r="J318" i="5"/>
  <c r="K318" i="5"/>
  <c r="M318" i="5"/>
  <c r="J319" i="5"/>
  <c r="K319" i="5"/>
  <c r="M319" i="5"/>
  <c r="J320" i="5"/>
  <c r="K320" i="5"/>
  <c r="M320" i="5"/>
  <c r="J321" i="5"/>
  <c r="K321" i="5"/>
  <c r="M321" i="5"/>
  <c r="J322" i="5"/>
  <c r="K322" i="5"/>
  <c r="M322" i="5"/>
  <c r="J323" i="5"/>
  <c r="K323" i="5"/>
  <c r="M323" i="5"/>
  <c r="J324" i="5"/>
  <c r="K324" i="5"/>
  <c r="M324" i="5"/>
  <c r="J325" i="5"/>
  <c r="K325" i="5"/>
  <c r="M325" i="5"/>
  <c r="J326" i="5"/>
  <c r="K326" i="5"/>
  <c r="M326" i="5"/>
  <c r="J327" i="5"/>
  <c r="K327" i="5"/>
  <c r="M327" i="5"/>
  <c r="J328" i="5"/>
  <c r="K328" i="5"/>
  <c r="M328" i="5"/>
  <c r="J329" i="5"/>
  <c r="K329" i="5"/>
  <c r="M329" i="5"/>
  <c r="J330" i="5"/>
  <c r="K330" i="5"/>
  <c r="M330" i="5"/>
  <c r="J331" i="5"/>
  <c r="K331" i="5"/>
  <c r="M331" i="5"/>
  <c r="J332" i="5"/>
  <c r="K332" i="5"/>
  <c r="M332" i="5"/>
  <c r="J333" i="5"/>
  <c r="K333" i="5"/>
  <c r="M333" i="5"/>
  <c r="J334" i="5"/>
  <c r="K334" i="5"/>
  <c r="M334" i="5"/>
  <c r="J335" i="5"/>
  <c r="K335" i="5"/>
  <c r="M335" i="5"/>
  <c r="J336" i="5"/>
  <c r="K336" i="5"/>
  <c r="M336" i="5"/>
  <c r="J337" i="5"/>
  <c r="K337" i="5"/>
  <c r="M337" i="5"/>
  <c r="J338" i="5"/>
  <c r="K338" i="5"/>
  <c r="M338" i="5"/>
  <c r="J339" i="5"/>
  <c r="K339" i="5"/>
  <c r="M339" i="5"/>
  <c r="J340" i="5"/>
  <c r="K340" i="5"/>
  <c r="M340" i="5"/>
  <c r="J341" i="5"/>
  <c r="K341" i="5"/>
  <c r="M341" i="5"/>
  <c r="J342" i="5"/>
  <c r="K342" i="5"/>
  <c r="M342" i="5"/>
  <c r="J343" i="5"/>
  <c r="K343" i="5"/>
  <c r="M343" i="5"/>
  <c r="J344" i="5"/>
  <c r="K344" i="5"/>
  <c r="M344" i="5"/>
  <c r="J345" i="5"/>
  <c r="K345" i="5"/>
  <c r="M345" i="5"/>
  <c r="J346" i="5"/>
  <c r="K346" i="5"/>
  <c r="M346" i="5"/>
  <c r="J347" i="5"/>
  <c r="K347" i="5"/>
  <c r="M347" i="5"/>
  <c r="J348" i="5"/>
  <c r="K348" i="5"/>
  <c r="M348" i="5"/>
  <c r="J349" i="5"/>
  <c r="K349" i="5"/>
  <c r="M349" i="5"/>
  <c r="J350" i="5"/>
  <c r="K350" i="5"/>
  <c r="M350" i="5"/>
  <c r="J351" i="5"/>
  <c r="K351" i="5"/>
  <c r="M351" i="5"/>
  <c r="J352" i="5"/>
  <c r="K352" i="5"/>
  <c r="M352" i="5"/>
  <c r="J353" i="5"/>
  <c r="K353" i="5"/>
  <c r="M353" i="5"/>
  <c r="J354" i="5"/>
  <c r="K354" i="5"/>
  <c r="M354" i="5"/>
  <c r="J355" i="5"/>
  <c r="K355" i="5"/>
  <c r="M355" i="5"/>
  <c r="J356" i="5"/>
  <c r="K356" i="5"/>
  <c r="M356" i="5"/>
  <c r="J357" i="5"/>
  <c r="K357" i="5"/>
  <c r="M357" i="5"/>
  <c r="J358" i="5"/>
  <c r="K358" i="5"/>
  <c r="M358" i="5"/>
  <c r="J359" i="5"/>
  <c r="K359" i="5"/>
  <c r="M359" i="5"/>
  <c r="J360" i="5"/>
  <c r="K360" i="5"/>
  <c r="M360" i="5"/>
  <c r="J361" i="5"/>
  <c r="K361" i="5"/>
  <c r="M361" i="5"/>
  <c r="J362" i="5"/>
  <c r="K362" i="5"/>
  <c r="M362" i="5"/>
  <c r="J363" i="5"/>
  <c r="K363" i="5"/>
  <c r="M363" i="5"/>
  <c r="J364" i="5"/>
  <c r="K364" i="5"/>
  <c r="M364" i="5"/>
  <c r="M366" i="5"/>
  <c r="O366" i="5"/>
  <c r="F366" i="5"/>
  <c r="O364" i="5"/>
  <c r="F364" i="5"/>
  <c r="O363" i="5"/>
  <c r="F363" i="5"/>
  <c r="O362" i="5"/>
  <c r="F362" i="5"/>
  <c r="O361" i="5"/>
  <c r="F361" i="5"/>
  <c r="O360" i="5"/>
  <c r="F360" i="5"/>
  <c r="O359" i="5"/>
  <c r="F359" i="5"/>
  <c r="O358" i="5"/>
  <c r="F358" i="5"/>
  <c r="O357" i="5"/>
  <c r="F357" i="5"/>
  <c r="O356" i="5"/>
  <c r="F356" i="5"/>
  <c r="O355" i="5"/>
  <c r="F355" i="5"/>
  <c r="O354" i="5"/>
  <c r="F354" i="5"/>
  <c r="O353" i="5"/>
  <c r="F353" i="5"/>
  <c r="O352" i="5"/>
  <c r="F352" i="5"/>
  <c r="O351" i="5"/>
  <c r="F351" i="5"/>
  <c r="O350" i="5"/>
  <c r="F350" i="5"/>
  <c r="O349" i="5"/>
  <c r="F349" i="5"/>
  <c r="O348" i="5"/>
  <c r="F348" i="5"/>
  <c r="O347" i="5"/>
  <c r="F347" i="5"/>
  <c r="O346" i="5"/>
  <c r="F346" i="5"/>
  <c r="O345" i="5"/>
  <c r="F345" i="5"/>
  <c r="O344" i="5"/>
  <c r="F344" i="5"/>
  <c r="O343" i="5"/>
  <c r="F343" i="5"/>
  <c r="O342" i="5"/>
  <c r="F342" i="5"/>
  <c r="O341" i="5"/>
  <c r="F341" i="5"/>
  <c r="O340" i="5"/>
  <c r="F340" i="5"/>
  <c r="O339" i="5"/>
  <c r="F339" i="5"/>
  <c r="O338" i="5"/>
  <c r="F338" i="5"/>
  <c r="O337" i="5"/>
  <c r="F337" i="5"/>
  <c r="O336" i="5"/>
  <c r="F336" i="5"/>
  <c r="O335" i="5"/>
  <c r="F335" i="5"/>
  <c r="O334" i="5"/>
  <c r="F334" i="5"/>
  <c r="O333" i="5"/>
  <c r="F333" i="5"/>
  <c r="O332" i="5"/>
  <c r="F332" i="5"/>
  <c r="O331" i="5"/>
  <c r="F331" i="5"/>
  <c r="O330" i="5"/>
  <c r="F330" i="5"/>
  <c r="O329" i="5"/>
  <c r="F329" i="5"/>
  <c r="O328" i="5"/>
  <c r="F328" i="5"/>
  <c r="O327" i="5"/>
  <c r="F327" i="5"/>
  <c r="O326" i="5"/>
  <c r="F326" i="5"/>
  <c r="O325" i="5"/>
  <c r="F325" i="5"/>
  <c r="O324" i="5"/>
  <c r="F324" i="5"/>
  <c r="O323" i="5"/>
  <c r="F323" i="5"/>
  <c r="O322" i="5"/>
  <c r="F322" i="5"/>
  <c r="O321" i="5"/>
  <c r="F321" i="5"/>
  <c r="O320" i="5"/>
  <c r="F320" i="5"/>
  <c r="O319" i="5"/>
  <c r="F319" i="5"/>
  <c r="O318" i="5"/>
  <c r="F318" i="5"/>
  <c r="O317" i="5"/>
  <c r="F317" i="5"/>
  <c r="O316" i="5"/>
  <c r="F316" i="5"/>
  <c r="O315" i="5"/>
  <c r="F315" i="5"/>
  <c r="O314" i="5"/>
  <c r="F314" i="5"/>
  <c r="O313" i="5"/>
  <c r="F313" i="5"/>
  <c r="O312" i="5"/>
  <c r="F312" i="5"/>
  <c r="O311" i="5"/>
  <c r="F311" i="5"/>
  <c r="O310" i="5"/>
  <c r="F310" i="5"/>
  <c r="O309" i="5"/>
  <c r="F309" i="5"/>
  <c r="O308" i="5"/>
  <c r="F308" i="5"/>
  <c r="O307" i="5"/>
  <c r="F307" i="5"/>
  <c r="O306" i="5"/>
  <c r="F306" i="5"/>
  <c r="O305" i="5"/>
  <c r="F305" i="5"/>
  <c r="O304" i="5"/>
  <c r="F304" i="5"/>
  <c r="O303" i="5"/>
  <c r="F303" i="5"/>
  <c r="O302" i="5"/>
  <c r="F302" i="5"/>
  <c r="O301" i="5"/>
  <c r="F301" i="5"/>
  <c r="O300" i="5"/>
  <c r="F300" i="5"/>
  <c r="O299" i="5"/>
  <c r="F299" i="5"/>
  <c r="O298" i="5"/>
  <c r="F298" i="5"/>
  <c r="O297" i="5"/>
  <c r="F297" i="5"/>
  <c r="O296" i="5"/>
  <c r="F296" i="5"/>
  <c r="O295" i="5"/>
  <c r="F295" i="5"/>
  <c r="O294" i="5"/>
  <c r="F294" i="5"/>
  <c r="O293" i="5"/>
  <c r="F293" i="5"/>
  <c r="O292" i="5"/>
  <c r="F292" i="5"/>
  <c r="O291" i="5"/>
  <c r="F291" i="5"/>
  <c r="O290" i="5"/>
  <c r="F290" i="5"/>
  <c r="O289" i="5"/>
  <c r="F289" i="5"/>
  <c r="O288" i="5"/>
  <c r="F288" i="5"/>
  <c r="O287" i="5"/>
  <c r="F287" i="5"/>
  <c r="O286" i="5"/>
  <c r="F286" i="5"/>
  <c r="O285" i="5"/>
  <c r="F285" i="5"/>
  <c r="O284" i="5"/>
  <c r="F284" i="5"/>
  <c r="O283" i="5"/>
  <c r="F283" i="5"/>
  <c r="O282" i="5"/>
  <c r="F282" i="5"/>
  <c r="O281" i="5"/>
  <c r="F281" i="5"/>
  <c r="O280" i="5"/>
  <c r="F280" i="5"/>
  <c r="O279" i="5"/>
  <c r="F279" i="5"/>
  <c r="O278" i="5"/>
  <c r="F278" i="5"/>
  <c r="O277" i="5"/>
  <c r="F277" i="5"/>
  <c r="O276" i="5"/>
  <c r="F276" i="5"/>
  <c r="O275" i="5"/>
  <c r="F275" i="5"/>
  <c r="O274" i="5"/>
  <c r="F274" i="5"/>
  <c r="O273" i="5"/>
  <c r="F273" i="5"/>
  <c r="O272" i="5"/>
  <c r="F272" i="5"/>
  <c r="O271" i="5"/>
  <c r="F271" i="5"/>
  <c r="O270" i="5"/>
  <c r="F270" i="5"/>
  <c r="O269" i="5"/>
  <c r="F269" i="5"/>
  <c r="O268" i="5"/>
  <c r="F268" i="5"/>
  <c r="O267" i="5"/>
  <c r="F267" i="5"/>
  <c r="O266" i="5"/>
  <c r="F266" i="5"/>
  <c r="O265" i="5"/>
  <c r="F265" i="5"/>
  <c r="O264" i="5"/>
  <c r="F264" i="5"/>
  <c r="O263" i="5"/>
  <c r="F263" i="5"/>
  <c r="O262" i="5"/>
  <c r="F262" i="5"/>
  <c r="O261" i="5"/>
  <c r="F261" i="5"/>
  <c r="O260" i="5"/>
  <c r="F260" i="5"/>
  <c r="O259" i="5"/>
  <c r="F259" i="5"/>
  <c r="O258" i="5"/>
  <c r="F258" i="5"/>
  <c r="O257" i="5"/>
  <c r="F257" i="5"/>
  <c r="O256" i="5"/>
  <c r="F256" i="5"/>
  <c r="O255" i="5"/>
  <c r="F255" i="5"/>
  <c r="O254" i="5"/>
  <c r="F254" i="5"/>
  <c r="O253" i="5"/>
  <c r="F253" i="5"/>
  <c r="O252" i="5"/>
  <c r="F252" i="5"/>
  <c r="O251" i="5"/>
  <c r="F251" i="5"/>
  <c r="O250" i="5"/>
  <c r="F250" i="5"/>
  <c r="O249" i="5"/>
  <c r="F249" i="5"/>
  <c r="O248" i="5"/>
  <c r="F248" i="5"/>
  <c r="O247" i="5"/>
  <c r="F247" i="5"/>
  <c r="O246" i="5"/>
  <c r="F246" i="5"/>
  <c r="O245" i="5"/>
  <c r="F245" i="5"/>
  <c r="O244" i="5"/>
  <c r="F244" i="5"/>
  <c r="O243" i="5"/>
  <c r="F243" i="5"/>
  <c r="O242" i="5"/>
  <c r="F242" i="5"/>
  <c r="O241" i="5"/>
  <c r="F241" i="5"/>
  <c r="O240" i="5"/>
  <c r="F240" i="5"/>
  <c r="O239" i="5"/>
  <c r="F239" i="5"/>
  <c r="O238" i="5"/>
  <c r="F238" i="5"/>
  <c r="O237" i="5"/>
  <c r="F237" i="5"/>
  <c r="O236" i="5"/>
  <c r="F236" i="5"/>
  <c r="O235" i="5"/>
  <c r="F235" i="5"/>
  <c r="O234" i="5"/>
  <c r="F234" i="5"/>
  <c r="O233" i="5"/>
  <c r="F233" i="5"/>
  <c r="O232" i="5"/>
  <c r="F232" i="5"/>
  <c r="O231" i="5"/>
  <c r="F231" i="5"/>
  <c r="O230" i="5"/>
  <c r="F230" i="5"/>
  <c r="O229" i="5"/>
  <c r="F229" i="5"/>
  <c r="O228" i="5"/>
  <c r="F228" i="5"/>
  <c r="O227" i="5"/>
  <c r="F227" i="5"/>
  <c r="O226" i="5"/>
  <c r="F226" i="5"/>
  <c r="O225" i="5"/>
  <c r="F225" i="5"/>
  <c r="O224" i="5"/>
  <c r="F224" i="5"/>
  <c r="O223" i="5"/>
  <c r="F223" i="5"/>
  <c r="O222" i="5"/>
  <c r="F222" i="5"/>
  <c r="O221" i="5"/>
  <c r="F221" i="5"/>
  <c r="O220" i="5"/>
  <c r="F220" i="5"/>
  <c r="O219" i="5"/>
  <c r="F219" i="5"/>
  <c r="O218" i="5"/>
  <c r="F218" i="5"/>
  <c r="O217" i="5"/>
  <c r="F217" i="5"/>
  <c r="O216" i="5"/>
  <c r="F216" i="5"/>
  <c r="O215" i="5"/>
  <c r="F215" i="5"/>
  <c r="O214" i="5"/>
  <c r="F214" i="5"/>
  <c r="O213" i="5"/>
  <c r="F213" i="5"/>
  <c r="O212" i="5"/>
  <c r="F212" i="5"/>
  <c r="O211" i="5"/>
  <c r="F211" i="5"/>
  <c r="O210" i="5"/>
  <c r="F210" i="5"/>
  <c r="O209" i="5"/>
  <c r="F209" i="5"/>
  <c r="O208" i="5"/>
  <c r="F208" i="5"/>
  <c r="O207" i="5"/>
  <c r="F207" i="5"/>
  <c r="O206" i="5"/>
  <c r="F206" i="5"/>
  <c r="O205" i="5"/>
  <c r="F205" i="5"/>
  <c r="O204" i="5"/>
  <c r="F204" i="5"/>
  <c r="O203" i="5"/>
  <c r="F203" i="5"/>
  <c r="O202" i="5"/>
  <c r="F202" i="5"/>
  <c r="O201" i="5"/>
  <c r="F201" i="5"/>
  <c r="O200" i="5"/>
  <c r="F200" i="5"/>
  <c r="O199" i="5"/>
  <c r="F199" i="5"/>
  <c r="O198" i="5"/>
  <c r="F198" i="5"/>
  <c r="O197" i="5"/>
  <c r="F197" i="5"/>
  <c r="O196" i="5"/>
  <c r="F196" i="5"/>
  <c r="O195" i="5"/>
  <c r="F195" i="5"/>
  <c r="O194" i="5"/>
  <c r="F194" i="5"/>
  <c r="O193" i="5"/>
  <c r="F193" i="5"/>
  <c r="O192" i="5"/>
  <c r="F192" i="5"/>
  <c r="O191" i="5"/>
  <c r="F191" i="5"/>
  <c r="O190" i="5"/>
  <c r="F190" i="5"/>
  <c r="O189" i="5"/>
  <c r="F189" i="5"/>
  <c r="O188" i="5"/>
  <c r="F188" i="5"/>
  <c r="O187" i="5"/>
  <c r="F187" i="5"/>
  <c r="O186" i="5"/>
  <c r="F186" i="5"/>
  <c r="O185" i="5"/>
  <c r="F185" i="5"/>
  <c r="O184" i="5"/>
  <c r="F184" i="5"/>
  <c r="O183" i="5"/>
  <c r="F183" i="5"/>
  <c r="O182" i="5"/>
  <c r="F182" i="5"/>
  <c r="O181" i="5"/>
  <c r="F181" i="5"/>
  <c r="O180" i="5"/>
  <c r="F180" i="5"/>
  <c r="O179" i="5"/>
  <c r="F179" i="5"/>
  <c r="O178" i="5"/>
  <c r="F178" i="5"/>
  <c r="O177" i="5"/>
  <c r="F177" i="5"/>
  <c r="O176" i="5"/>
  <c r="F176" i="5"/>
  <c r="O175" i="5"/>
  <c r="F175" i="5"/>
  <c r="O174" i="5"/>
  <c r="F174" i="5"/>
  <c r="O173" i="5"/>
  <c r="F173" i="5"/>
  <c r="O172" i="5"/>
  <c r="F172" i="5"/>
  <c r="O171" i="5"/>
  <c r="F171" i="5"/>
  <c r="O170" i="5"/>
  <c r="F170" i="5"/>
  <c r="O169" i="5"/>
  <c r="F169" i="5"/>
  <c r="O168" i="5"/>
  <c r="F168" i="5"/>
  <c r="O167" i="5"/>
  <c r="F167" i="5"/>
  <c r="O166" i="5"/>
  <c r="F166" i="5"/>
  <c r="O165" i="5"/>
  <c r="F165" i="5"/>
  <c r="O164" i="5"/>
  <c r="F164" i="5"/>
  <c r="O163" i="5"/>
  <c r="F163" i="5"/>
  <c r="O162" i="5"/>
  <c r="F162" i="5"/>
  <c r="O161" i="5"/>
  <c r="F161" i="5"/>
  <c r="O160" i="5"/>
  <c r="F160" i="5"/>
  <c r="O159" i="5"/>
  <c r="F159" i="5"/>
  <c r="O158" i="5"/>
  <c r="F158" i="5"/>
  <c r="O157" i="5"/>
  <c r="F157" i="5"/>
  <c r="O156" i="5"/>
  <c r="F156" i="5"/>
  <c r="O155" i="5"/>
  <c r="F155" i="5"/>
  <c r="O154" i="5"/>
  <c r="F154" i="5"/>
  <c r="O153" i="5"/>
  <c r="F153" i="5"/>
  <c r="O152" i="5"/>
  <c r="F152" i="5"/>
  <c r="O151" i="5"/>
  <c r="F151" i="5"/>
  <c r="O150" i="5"/>
  <c r="F150" i="5"/>
  <c r="O149" i="5"/>
  <c r="F149" i="5"/>
  <c r="O148" i="5"/>
  <c r="F148" i="5"/>
  <c r="O147" i="5"/>
  <c r="F147" i="5"/>
  <c r="O146" i="5"/>
  <c r="F146" i="5"/>
  <c r="O145" i="5"/>
  <c r="F145" i="5"/>
  <c r="O144" i="5"/>
  <c r="F144" i="5"/>
  <c r="O143" i="5"/>
  <c r="F143" i="5"/>
  <c r="O142" i="5"/>
  <c r="F142" i="5"/>
  <c r="O141" i="5"/>
  <c r="F141" i="5"/>
  <c r="O140" i="5"/>
  <c r="F140" i="5"/>
  <c r="O139" i="5"/>
  <c r="F139" i="5"/>
  <c r="O138" i="5"/>
  <c r="F138" i="5"/>
  <c r="O137" i="5"/>
  <c r="F137" i="5"/>
  <c r="O136" i="5"/>
  <c r="F136" i="5"/>
  <c r="O135" i="5"/>
  <c r="F135" i="5"/>
  <c r="O134" i="5"/>
  <c r="F134" i="5"/>
  <c r="O133" i="5"/>
  <c r="F133" i="5"/>
  <c r="O132" i="5"/>
  <c r="F132" i="5"/>
  <c r="O131" i="5"/>
  <c r="F131" i="5"/>
  <c r="O130" i="5"/>
  <c r="F130" i="5"/>
  <c r="O129" i="5"/>
  <c r="F129" i="5"/>
  <c r="O128" i="5"/>
  <c r="F128" i="5"/>
  <c r="O127" i="5"/>
  <c r="F127" i="5"/>
  <c r="O126" i="5"/>
  <c r="F126" i="5"/>
  <c r="O125" i="5"/>
  <c r="F125" i="5"/>
  <c r="O124" i="5"/>
  <c r="F124" i="5"/>
  <c r="O123" i="5"/>
  <c r="F123" i="5"/>
  <c r="O122" i="5"/>
  <c r="F122" i="5"/>
  <c r="O121" i="5"/>
  <c r="F121" i="5"/>
  <c r="O120" i="5"/>
  <c r="F120" i="5"/>
  <c r="O119" i="5"/>
  <c r="F119" i="5"/>
  <c r="O118" i="5"/>
  <c r="F118" i="5"/>
  <c r="O117" i="5"/>
  <c r="F117" i="5"/>
  <c r="O116" i="5"/>
  <c r="F116" i="5"/>
  <c r="O115" i="5"/>
  <c r="F115" i="5"/>
  <c r="O114" i="5"/>
  <c r="F114" i="5"/>
  <c r="O113" i="5"/>
  <c r="F113" i="5"/>
  <c r="O112" i="5"/>
  <c r="F112" i="5"/>
  <c r="O111" i="5"/>
  <c r="F111" i="5"/>
  <c r="O110" i="5"/>
  <c r="F110" i="5"/>
  <c r="O109" i="5"/>
  <c r="F109" i="5"/>
  <c r="O108" i="5"/>
  <c r="F108" i="5"/>
  <c r="O107" i="5"/>
  <c r="F107" i="5"/>
  <c r="O106" i="5"/>
  <c r="F106" i="5"/>
  <c r="O105" i="5"/>
  <c r="F105" i="5"/>
  <c r="O104" i="5"/>
  <c r="F104" i="5"/>
  <c r="O103" i="5"/>
  <c r="F103" i="5"/>
  <c r="O102" i="5"/>
  <c r="F102" i="5"/>
  <c r="O101" i="5"/>
  <c r="F101" i="5"/>
  <c r="O100" i="5"/>
  <c r="F100" i="5"/>
  <c r="O99" i="5"/>
  <c r="F99" i="5"/>
  <c r="O98" i="5"/>
  <c r="F98" i="5"/>
  <c r="O97" i="5"/>
  <c r="F97" i="5"/>
  <c r="O96" i="5"/>
  <c r="F96" i="5"/>
  <c r="O95" i="5"/>
  <c r="F95" i="5"/>
  <c r="O94" i="5"/>
  <c r="F94" i="5"/>
  <c r="O93" i="5"/>
  <c r="F93" i="5"/>
  <c r="O92" i="5"/>
  <c r="F92" i="5"/>
  <c r="O91" i="5"/>
  <c r="F91" i="5"/>
  <c r="O90" i="5"/>
  <c r="F90" i="5"/>
  <c r="O89" i="5"/>
  <c r="F89" i="5"/>
  <c r="O88" i="5"/>
  <c r="F88" i="5"/>
  <c r="O87" i="5"/>
  <c r="F87" i="5"/>
  <c r="O86" i="5"/>
  <c r="F86" i="5"/>
  <c r="O85" i="5"/>
  <c r="F85" i="5"/>
  <c r="O84" i="5"/>
  <c r="F84" i="5"/>
  <c r="O83" i="5"/>
  <c r="F83" i="5"/>
  <c r="O82" i="5"/>
  <c r="F82" i="5"/>
  <c r="O81" i="5"/>
  <c r="F81" i="5"/>
  <c r="O80" i="5"/>
  <c r="F80" i="5"/>
  <c r="O79" i="5"/>
  <c r="F79" i="5"/>
  <c r="O78" i="5"/>
  <c r="F78" i="5"/>
  <c r="O77" i="5"/>
  <c r="F77" i="5"/>
  <c r="O76" i="5"/>
  <c r="F76" i="5"/>
  <c r="O75" i="5"/>
  <c r="F75" i="5"/>
  <c r="O74" i="5"/>
  <c r="F74" i="5"/>
  <c r="O73" i="5"/>
  <c r="F73" i="5"/>
  <c r="O72" i="5"/>
  <c r="F72" i="5"/>
  <c r="O71" i="5"/>
  <c r="F71" i="5"/>
  <c r="O70" i="5"/>
  <c r="F70" i="5"/>
  <c r="O69" i="5"/>
  <c r="F69" i="5"/>
  <c r="O68" i="5"/>
  <c r="F68" i="5"/>
  <c r="O67" i="5"/>
  <c r="F67" i="5"/>
  <c r="O66" i="5"/>
  <c r="F66" i="5"/>
  <c r="O65" i="5"/>
  <c r="F65" i="5"/>
  <c r="O64" i="5"/>
  <c r="F64" i="5"/>
  <c r="O63" i="5"/>
  <c r="F63" i="5"/>
  <c r="O62" i="5"/>
  <c r="F62" i="5"/>
  <c r="O61" i="5"/>
  <c r="F61" i="5"/>
  <c r="O60" i="5"/>
  <c r="F60" i="5"/>
  <c r="O59" i="5"/>
  <c r="F59" i="5"/>
  <c r="O58" i="5"/>
  <c r="F58" i="5"/>
  <c r="O57" i="5"/>
  <c r="F57" i="5"/>
  <c r="O56" i="5"/>
  <c r="F56" i="5"/>
  <c r="O55" i="5"/>
  <c r="F55" i="5"/>
  <c r="O54" i="5"/>
  <c r="F54" i="5"/>
  <c r="O53" i="5"/>
  <c r="F53" i="5"/>
  <c r="O52" i="5"/>
  <c r="F52" i="5"/>
  <c r="O51" i="5"/>
  <c r="F51" i="5"/>
  <c r="O50" i="5"/>
  <c r="F50" i="5"/>
  <c r="O49" i="5"/>
  <c r="F49" i="5"/>
  <c r="O48" i="5"/>
  <c r="F48" i="5"/>
  <c r="O47" i="5"/>
  <c r="F47" i="5"/>
  <c r="O46" i="5"/>
  <c r="F46" i="5"/>
  <c r="O45" i="5"/>
  <c r="F45" i="5"/>
  <c r="O44" i="5"/>
  <c r="F44" i="5"/>
  <c r="O43" i="5"/>
  <c r="F43" i="5"/>
  <c r="O42" i="5"/>
  <c r="F42" i="5"/>
  <c r="O41" i="5"/>
  <c r="F41" i="5"/>
  <c r="O40" i="5"/>
  <c r="F40" i="5"/>
  <c r="O39" i="5"/>
  <c r="F39" i="5"/>
  <c r="O38" i="5"/>
  <c r="F38" i="5"/>
  <c r="O37" i="5"/>
  <c r="F37" i="5"/>
  <c r="O36" i="5"/>
  <c r="F36" i="5"/>
  <c r="O35" i="5"/>
  <c r="F35" i="5"/>
  <c r="O34" i="5"/>
  <c r="F34" i="5"/>
  <c r="O33" i="5"/>
  <c r="F33" i="5"/>
  <c r="O32" i="5"/>
  <c r="F32" i="5"/>
  <c r="O31" i="5"/>
  <c r="F31" i="5"/>
  <c r="O30" i="5"/>
  <c r="F30" i="5"/>
  <c r="O29" i="5"/>
  <c r="F29" i="5"/>
  <c r="O28" i="5"/>
  <c r="F28" i="5"/>
  <c r="O27" i="5"/>
  <c r="F27" i="5"/>
  <c r="O26" i="5"/>
  <c r="F26" i="5"/>
  <c r="O25" i="5"/>
  <c r="F25" i="5"/>
  <c r="O24" i="5"/>
  <c r="F24" i="5"/>
  <c r="O23" i="5"/>
  <c r="F23" i="5"/>
  <c r="O22" i="5"/>
  <c r="F22" i="5"/>
  <c r="O21" i="5"/>
  <c r="F21" i="5"/>
  <c r="O20" i="5"/>
  <c r="F20" i="5"/>
  <c r="O19" i="5"/>
  <c r="F19" i="5"/>
  <c r="O18" i="5"/>
  <c r="F18" i="5"/>
  <c r="O17" i="5"/>
  <c r="F17" i="5"/>
  <c r="O16" i="5"/>
  <c r="F16" i="5"/>
  <c r="O15" i="5"/>
  <c r="F15" i="5"/>
  <c r="O14" i="5"/>
  <c r="F14" i="5"/>
  <c r="O13" i="5"/>
  <c r="F13" i="5"/>
  <c r="O12" i="5"/>
  <c r="F12" i="5"/>
  <c r="O11" i="5"/>
  <c r="F11" i="5"/>
  <c r="O10" i="5"/>
  <c r="F10" i="5"/>
  <c r="O9" i="5"/>
  <c r="F9" i="5"/>
  <c r="O8" i="5"/>
  <c r="F8" i="5"/>
  <c r="N366"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C366" i="4"/>
  <c r="D366" i="4"/>
  <c r="E366" i="4"/>
  <c r="E8" i="4"/>
  <c r="G8" i="4"/>
  <c r="H8" i="4"/>
  <c r="I8" i="4"/>
  <c r="L8" i="4"/>
  <c r="E9" i="4"/>
  <c r="G9" i="4"/>
  <c r="H9" i="4"/>
  <c r="I9" i="4"/>
  <c r="L9" i="4"/>
  <c r="E10" i="4"/>
  <c r="G10" i="4"/>
  <c r="H10" i="4"/>
  <c r="I10" i="4"/>
  <c r="L10" i="4"/>
  <c r="E11" i="4"/>
  <c r="G11" i="4"/>
  <c r="H11" i="4"/>
  <c r="I11" i="4"/>
  <c r="L11" i="4"/>
  <c r="E12" i="4"/>
  <c r="G12" i="4"/>
  <c r="H12" i="4"/>
  <c r="I12" i="4"/>
  <c r="L12" i="4"/>
  <c r="E13" i="4"/>
  <c r="G13" i="4"/>
  <c r="H13" i="4"/>
  <c r="I13" i="4"/>
  <c r="L13" i="4"/>
  <c r="E14" i="4"/>
  <c r="G14" i="4"/>
  <c r="H14" i="4"/>
  <c r="I14" i="4"/>
  <c r="L14" i="4"/>
  <c r="E15" i="4"/>
  <c r="G15" i="4"/>
  <c r="H15" i="4"/>
  <c r="I15" i="4"/>
  <c r="L15" i="4"/>
  <c r="E16" i="4"/>
  <c r="G16" i="4"/>
  <c r="H16" i="4"/>
  <c r="I16" i="4"/>
  <c r="L16" i="4"/>
  <c r="E17" i="4"/>
  <c r="G17" i="4"/>
  <c r="H17" i="4"/>
  <c r="I17" i="4"/>
  <c r="L17" i="4"/>
  <c r="E18" i="4"/>
  <c r="G18" i="4"/>
  <c r="H18" i="4"/>
  <c r="I18" i="4"/>
  <c r="L18" i="4"/>
  <c r="E19" i="4"/>
  <c r="G19" i="4"/>
  <c r="H19" i="4"/>
  <c r="I19" i="4"/>
  <c r="L19" i="4"/>
  <c r="E20" i="4"/>
  <c r="G20" i="4"/>
  <c r="H20" i="4"/>
  <c r="I20" i="4"/>
  <c r="L20" i="4"/>
  <c r="E21" i="4"/>
  <c r="G21" i="4"/>
  <c r="H21" i="4"/>
  <c r="I21" i="4"/>
  <c r="L21" i="4"/>
  <c r="E22" i="4"/>
  <c r="G22" i="4"/>
  <c r="H22" i="4"/>
  <c r="I22" i="4"/>
  <c r="L22" i="4"/>
  <c r="E23" i="4"/>
  <c r="G23" i="4"/>
  <c r="H23" i="4"/>
  <c r="I23" i="4"/>
  <c r="L23" i="4"/>
  <c r="E24" i="4"/>
  <c r="G24" i="4"/>
  <c r="H24" i="4"/>
  <c r="I24" i="4"/>
  <c r="L24" i="4"/>
  <c r="E25" i="4"/>
  <c r="G25" i="4"/>
  <c r="H25" i="4"/>
  <c r="I25" i="4"/>
  <c r="L25" i="4"/>
  <c r="E26" i="4"/>
  <c r="G26" i="4"/>
  <c r="H26" i="4"/>
  <c r="I26" i="4"/>
  <c r="L26" i="4"/>
  <c r="E27" i="4"/>
  <c r="G27" i="4"/>
  <c r="H27" i="4"/>
  <c r="I27" i="4"/>
  <c r="L27" i="4"/>
  <c r="E28" i="4"/>
  <c r="G28" i="4"/>
  <c r="H28" i="4"/>
  <c r="I28" i="4"/>
  <c r="L28" i="4"/>
  <c r="E29" i="4"/>
  <c r="G29" i="4"/>
  <c r="H29" i="4"/>
  <c r="I29" i="4"/>
  <c r="L29" i="4"/>
  <c r="E30" i="4"/>
  <c r="G30" i="4"/>
  <c r="H30" i="4"/>
  <c r="I30" i="4"/>
  <c r="L30" i="4"/>
  <c r="E31" i="4"/>
  <c r="G31" i="4"/>
  <c r="H31" i="4"/>
  <c r="I31" i="4"/>
  <c r="L31" i="4"/>
  <c r="E32" i="4"/>
  <c r="G32" i="4"/>
  <c r="H32" i="4"/>
  <c r="I32" i="4"/>
  <c r="L32" i="4"/>
  <c r="E33" i="4"/>
  <c r="G33" i="4"/>
  <c r="H33" i="4"/>
  <c r="I33" i="4"/>
  <c r="L33" i="4"/>
  <c r="E34" i="4"/>
  <c r="G34" i="4"/>
  <c r="H34" i="4"/>
  <c r="I34" i="4"/>
  <c r="L34" i="4"/>
  <c r="E35" i="4"/>
  <c r="G35" i="4"/>
  <c r="H35" i="4"/>
  <c r="I35" i="4"/>
  <c r="L35" i="4"/>
  <c r="E36" i="4"/>
  <c r="G36" i="4"/>
  <c r="H36" i="4"/>
  <c r="I36" i="4"/>
  <c r="L36" i="4"/>
  <c r="E37" i="4"/>
  <c r="G37" i="4"/>
  <c r="H37" i="4"/>
  <c r="I37" i="4"/>
  <c r="L37" i="4"/>
  <c r="E38" i="4"/>
  <c r="G38" i="4"/>
  <c r="H38" i="4"/>
  <c r="I38" i="4"/>
  <c r="L38" i="4"/>
  <c r="E39" i="4"/>
  <c r="G39" i="4"/>
  <c r="H39" i="4"/>
  <c r="I39" i="4"/>
  <c r="L39" i="4"/>
  <c r="E40" i="4"/>
  <c r="G40" i="4"/>
  <c r="H40" i="4"/>
  <c r="I40" i="4"/>
  <c r="L40" i="4"/>
  <c r="E41" i="4"/>
  <c r="G41" i="4"/>
  <c r="H41" i="4"/>
  <c r="I41" i="4"/>
  <c r="L41" i="4"/>
  <c r="E42" i="4"/>
  <c r="G42" i="4"/>
  <c r="H42" i="4"/>
  <c r="I42" i="4"/>
  <c r="L42" i="4"/>
  <c r="E43" i="4"/>
  <c r="G43" i="4"/>
  <c r="H43" i="4"/>
  <c r="I43" i="4"/>
  <c r="L43" i="4"/>
  <c r="E44" i="4"/>
  <c r="G44" i="4"/>
  <c r="H44" i="4"/>
  <c r="I44" i="4"/>
  <c r="L44" i="4"/>
  <c r="E45" i="4"/>
  <c r="G45" i="4"/>
  <c r="H45" i="4"/>
  <c r="I45" i="4"/>
  <c r="L45" i="4"/>
  <c r="E46" i="4"/>
  <c r="G46" i="4"/>
  <c r="H46" i="4"/>
  <c r="I46" i="4"/>
  <c r="L46" i="4"/>
  <c r="E47" i="4"/>
  <c r="G47" i="4"/>
  <c r="H47" i="4"/>
  <c r="I47" i="4"/>
  <c r="L47" i="4"/>
  <c r="E48" i="4"/>
  <c r="G48" i="4"/>
  <c r="H48" i="4"/>
  <c r="I48" i="4"/>
  <c r="L48" i="4"/>
  <c r="E49" i="4"/>
  <c r="G49" i="4"/>
  <c r="H49" i="4"/>
  <c r="I49" i="4"/>
  <c r="L49" i="4"/>
  <c r="E50" i="4"/>
  <c r="G50" i="4"/>
  <c r="H50" i="4"/>
  <c r="I50" i="4"/>
  <c r="L50" i="4"/>
  <c r="E51" i="4"/>
  <c r="G51" i="4"/>
  <c r="H51" i="4"/>
  <c r="I51" i="4"/>
  <c r="L51" i="4"/>
  <c r="E52" i="4"/>
  <c r="G52" i="4"/>
  <c r="H52" i="4"/>
  <c r="I52" i="4"/>
  <c r="L52" i="4"/>
  <c r="E53" i="4"/>
  <c r="G53" i="4"/>
  <c r="H53" i="4"/>
  <c r="I53" i="4"/>
  <c r="L53" i="4"/>
  <c r="E54" i="4"/>
  <c r="G54" i="4"/>
  <c r="H54" i="4"/>
  <c r="I54" i="4"/>
  <c r="L54" i="4"/>
  <c r="E55" i="4"/>
  <c r="G55" i="4"/>
  <c r="H55" i="4"/>
  <c r="I55" i="4"/>
  <c r="L55" i="4"/>
  <c r="E56" i="4"/>
  <c r="G56" i="4"/>
  <c r="H56" i="4"/>
  <c r="I56" i="4"/>
  <c r="L56" i="4"/>
  <c r="E57" i="4"/>
  <c r="G57" i="4"/>
  <c r="H57" i="4"/>
  <c r="I57" i="4"/>
  <c r="L57" i="4"/>
  <c r="E58" i="4"/>
  <c r="G58" i="4"/>
  <c r="H58" i="4"/>
  <c r="I58" i="4"/>
  <c r="L58" i="4"/>
  <c r="E59" i="4"/>
  <c r="G59" i="4"/>
  <c r="H59" i="4"/>
  <c r="I59" i="4"/>
  <c r="L59" i="4"/>
  <c r="E60" i="4"/>
  <c r="G60" i="4"/>
  <c r="H60" i="4"/>
  <c r="I60" i="4"/>
  <c r="L60" i="4"/>
  <c r="E61" i="4"/>
  <c r="G61" i="4"/>
  <c r="H61" i="4"/>
  <c r="I61" i="4"/>
  <c r="L61" i="4"/>
  <c r="E62" i="4"/>
  <c r="G62" i="4"/>
  <c r="H62" i="4"/>
  <c r="I62" i="4"/>
  <c r="L62" i="4"/>
  <c r="E63" i="4"/>
  <c r="G63" i="4"/>
  <c r="H63" i="4"/>
  <c r="I63" i="4"/>
  <c r="L63" i="4"/>
  <c r="E64" i="4"/>
  <c r="G64" i="4"/>
  <c r="H64" i="4"/>
  <c r="I64" i="4"/>
  <c r="L64" i="4"/>
  <c r="E65" i="4"/>
  <c r="G65" i="4"/>
  <c r="H65" i="4"/>
  <c r="I65" i="4"/>
  <c r="L65" i="4"/>
  <c r="E66" i="4"/>
  <c r="G66" i="4"/>
  <c r="H66" i="4"/>
  <c r="I66" i="4"/>
  <c r="L66" i="4"/>
  <c r="E67" i="4"/>
  <c r="G67" i="4"/>
  <c r="H67" i="4"/>
  <c r="I67" i="4"/>
  <c r="L67" i="4"/>
  <c r="E68" i="4"/>
  <c r="G68" i="4"/>
  <c r="H68" i="4"/>
  <c r="I68" i="4"/>
  <c r="L68" i="4"/>
  <c r="E69" i="4"/>
  <c r="G69" i="4"/>
  <c r="H69" i="4"/>
  <c r="I69" i="4"/>
  <c r="L69" i="4"/>
  <c r="E70" i="4"/>
  <c r="G70" i="4"/>
  <c r="H70" i="4"/>
  <c r="I70" i="4"/>
  <c r="L70" i="4"/>
  <c r="E71" i="4"/>
  <c r="G71" i="4"/>
  <c r="H71" i="4"/>
  <c r="I71" i="4"/>
  <c r="L71" i="4"/>
  <c r="E72" i="4"/>
  <c r="G72" i="4"/>
  <c r="H72" i="4"/>
  <c r="I72" i="4"/>
  <c r="L72" i="4"/>
  <c r="E73" i="4"/>
  <c r="G73" i="4"/>
  <c r="H73" i="4"/>
  <c r="I73" i="4"/>
  <c r="L73" i="4"/>
  <c r="E74" i="4"/>
  <c r="G74" i="4"/>
  <c r="H74" i="4"/>
  <c r="I74" i="4"/>
  <c r="L74" i="4"/>
  <c r="E75" i="4"/>
  <c r="G75" i="4"/>
  <c r="H75" i="4"/>
  <c r="I75" i="4"/>
  <c r="L75" i="4"/>
  <c r="E76" i="4"/>
  <c r="G76" i="4"/>
  <c r="H76" i="4"/>
  <c r="I76" i="4"/>
  <c r="L76" i="4"/>
  <c r="E77" i="4"/>
  <c r="G77" i="4"/>
  <c r="H77" i="4"/>
  <c r="I77" i="4"/>
  <c r="L77" i="4"/>
  <c r="E78" i="4"/>
  <c r="G78" i="4"/>
  <c r="H78" i="4"/>
  <c r="I78" i="4"/>
  <c r="L78" i="4"/>
  <c r="E79" i="4"/>
  <c r="G79" i="4"/>
  <c r="H79" i="4"/>
  <c r="I79" i="4"/>
  <c r="L79" i="4"/>
  <c r="E80" i="4"/>
  <c r="G80" i="4"/>
  <c r="H80" i="4"/>
  <c r="I80" i="4"/>
  <c r="L80" i="4"/>
  <c r="E81" i="4"/>
  <c r="G81" i="4"/>
  <c r="H81" i="4"/>
  <c r="I81" i="4"/>
  <c r="L81" i="4"/>
  <c r="E82" i="4"/>
  <c r="G82" i="4"/>
  <c r="H82" i="4"/>
  <c r="I82" i="4"/>
  <c r="L82" i="4"/>
  <c r="E83" i="4"/>
  <c r="G83" i="4"/>
  <c r="H83" i="4"/>
  <c r="I83" i="4"/>
  <c r="L83" i="4"/>
  <c r="E84" i="4"/>
  <c r="G84" i="4"/>
  <c r="H84" i="4"/>
  <c r="I84" i="4"/>
  <c r="L84" i="4"/>
  <c r="E85" i="4"/>
  <c r="G85" i="4"/>
  <c r="H85" i="4"/>
  <c r="I85" i="4"/>
  <c r="L85" i="4"/>
  <c r="E86" i="4"/>
  <c r="G86" i="4"/>
  <c r="H86" i="4"/>
  <c r="I86" i="4"/>
  <c r="L86" i="4"/>
  <c r="E87" i="4"/>
  <c r="G87" i="4"/>
  <c r="H87" i="4"/>
  <c r="I87" i="4"/>
  <c r="L87" i="4"/>
  <c r="E88" i="4"/>
  <c r="G88" i="4"/>
  <c r="H88" i="4"/>
  <c r="I88" i="4"/>
  <c r="L88" i="4"/>
  <c r="E89" i="4"/>
  <c r="G89" i="4"/>
  <c r="H89" i="4"/>
  <c r="I89" i="4"/>
  <c r="L89" i="4"/>
  <c r="E90" i="4"/>
  <c r="G90" i="4"/>
  <c r="H90" i="4"/>
  <c r="I90" i="4"/>
  <c r="L90" i="4"/>
  <c r="E91" i="4"/>
  <c r="G91" i="4"/>
  <c r="H91" i="4"/>
  <c r="I91" i="4"/>
  <c r="L91" i="4"/>
  <c r="E92" i="4"/>
  <c r="G92" i="4"/>
  <c r="H92" i="4"/>
  <c r="I92" i="4"/>
  <c r="L92" i="4"/>
  <c r="E93" i="4"/>
  <c r="G93" i="4"/>
  <c r="H93" i="4"/>
  <c r="I93" i="4"/>
  <c r="L93" i="4"/>
  <c r="E94" i="4"/>
  <c r="G94" i="4"/>
  <c r="H94" i="4"/>
  <c r="I94" i="4"/>
  <c r="L94" i="4"/>
  <c r="E95" i="4"/>
  <c r="G95" i="4"/>
  <c r="H95" i="4"/>
  <c r="I95" i="4"/>
  <c r="L95" i="4"/>
  <c r="E96" i="4"/>
  <c r="G96" i="4"/>
  <c r="H96" i="4"/>
  <c r="I96" i="4"/>
  <c r="L96" i="4"/>
  <c r="E97" i="4"/>
  <c r="G97" i="4"/>
  <c r="H97" i="4"/>
  <c r="I97" i="4"/>
  <c r="L97" i="4"/>
  <c r="E98" i="4"/>
  <c r="G98" i="4"/>
  <c r="H98" i="4"/>
  <c r="I98" i="4"/>
  <c r="L98" i="4"/>
  <c r="E99" i="4"/>
  <c r="G99" i="4"/>
  <c r="H99" i="4"/>
  <c r="I99" i="4"/>
  <c r="L99" i="4"/>
  <c r="E100" i="4"/>
  <c r="G100" i="4"/>
  <c r="H100" i="4"/>
  <c r="I100" i="4"/>
  <c r="L100" i="4"/>
  <c r="E101" i="4"/>
  <c r="G101" i="4"/>
  <c r="H101" i="4"/>
  <c r="I101" i="4"/>
  <c r="L101" i="4"/>
  <c r="E102" i="4"/>
  <c r="G102" i="4"/>
  <c r="H102" i="4"/>
  <c r="I102" i="4"/>
  <c r="L102" i="4"/>
  <c r="E103" i="4"/>
  <c r="G103" i="4"/>
  <c r="H103" i="4"/>
  <c r="I103" i="4"/>
  <c r="L103" i="4"/>
  <c r="E104" i="4"/>
  <c r="G104" i="4"/>
  <c r="H104" i="4"/>
  <c r="I104" i="4"/>
  <c r="L104" i="4"/>
  <c r="E105" i="4"/>
  <c r="G105" i="4"/>
  <c r="H105" i="4"/>
  <c r="I105" i="4"/>
  <c r="L105" i="4"/>
  <c r="E106" i="4"/>
  <c r="G106" i="4"/>
  <c r="H106" i="4"/>
  <c r="I106" i="4"/>
  <c r="L106" i="4"/>
  <c r="E107" i="4"/>
  <c r="G107" i="4"/>
  <c r="H107" i="4"/>
  <c r="I107" i="4"/>
  <c r="L107" i="4"/>
  <c r="E108" i="4"/>
  <c r="G108" i="4"/>
  <c r="H108" i="4"/>
  <c r="I108" i="4"/>
  <c r="L108" i="4"/>
  <c r="E109" i="4"/>
  <c r="G109" i="4"/>
  <c r="H109" i="4"/>
  <c r="I109" i="4"/>
  <c r="L109" i="4"/>
  <c r="E110" i="4"/>
  <c r="G110" i="4"/>
  <c r="H110" i="4"/>
  <c r="I110" i="4"/>
  <c r="L110" i="4"/>
  <c r="E111" i="4"/>
  <c r="G111" i="4"/>
  <c r="H111" i="4"/>
  <c r="I111" i="4"/>
  <c r="L111" i="4"/>
  <c r="E112" i="4"/>
  <c r="G112" i="4"/>
  <c r="H112" i="4"/>
  <c r="I112" i="4"/>
  <c r="L112" i="4"/>
  <c r="E113" i="4"/>
  <c r="G113" i="4"/>
  <c r="H113" i="4"/>
  <c r="I113" i="4"/>
  <c r="L113" i="4"/>
  <c r="E114" i="4"/>
  <c r="G114" i="4"/>
  <c r="H114" i="4"/>
  <c r="I114" i="4"/>
  <c r="L114" i="4"/>
  <c r="E115" i="4"/>
  <c r="G115" i="4"/>
  <c r="H115" i="4"/>
  <c r="I115" i="4"/>
  <c r="L115" i="4"/>
  <c r="E116" i="4"/>
  <c r="G116" i="4"/>
  <c r="H116" i="4"/>
  <c r="I116" i="4"/>
  <c r="L116" i="4"/>
  <c r="E117" i="4"/>
  <c r="G117" i="4"/>
  <c r="H117" i="4"/>
  <c r="I117" i="4"/>
  <c r="L117" i="4"/>
  <c r="E118" i="4"/>
  <c r="G118" i="4"/>
  <c r="H118" i="4"/>
  <c r="I118" i="4"/>
  <c r="L118" i="4"/>
  <c r="E119" i="4"/>
  <c r="G119" i="4"/>
  <c r="H119" i="4"/>
  <c r="I119" i="4"/>
  <c r="L119" i="4"/>
  <c r="E120" i="4"/>
  <c r="G120" i="4"/>
  <c r="H120" i="4"/>
  <c r="I120" i="4"/>
  <c r="L120" i="4"/>
  <c r="E121" i="4"/>
  <c r="G121" i="4"/>
  <c r="H121" i="4"/>
  <c r="I121" i="4"/>
  <c r="L121" i="4"/>
  <c r="E122" i="4"/>
  <c r="G122" i="4"/>
  <c r="H122" i="4"/>
  <c r="I122" i="4"/>
  <c r="L122" i="4"/>
  <c r="E123" i="4"/>
  <c r="G123" i="4"/>
  <c r="H123" i="4"/>
  <c r="I123" i="4"/>
  <c r="L123" i="4"/>
  <c r="E124" i="4"/>
  <c r="G124" i="4"/>
  <c r="H124" i="4"/>
  <c r="I124" i="4"/>
  <c r="L124" i="4"/>
  <c r="E125" i="4"/>
  <c r="G125" i="4"/>
  <c r="H125" i="4"/>
  <c r="I125" i="4"/>
  <c r="L125" i="4"/>
  <c r="E126" i="4"/>
  <c r="G126" i="4"/>
  <c r="H126" i="4"/>
  <c r="I126" i="4"/>
  <c r="L126" i="4"/>
  <c r="E127" i="4"/>
  <c r="G127" i="4"/>
  <c r="H127" i="4"/>
  <c r="I127" i="4"/>
  <c r="L127" i="4"/>
  <c r="E128" i="4"/>
  <c r="G128" i="4"/>
  <c r="H128" i="4"/>
  <c r="I128" i="4"/>
  <c r="L128" i="4"/>
  <c r="E129" i="4"/>
  <c r="G129" i="4"/>
  <c r="H129" i="4"/>
  <c r="I129" i="4"/>
  <c r="L129" i="4"/>
  <c r="E130" i="4"/>
  <c r="G130" i="4"/>
  <c r="H130" i="4"/>
  <c r="I130" i="4"/>
  <c r="L130" i="4"/>
  <c r="E131" i="4"/>
  <c r="G131" i="4"/>
  <c r="H131" i="4"/>
  <c r="I131" i="4"/>
  <c r="L131" i="4"/>
  <c r="E132" i="4"/>
  <c r="G132" i="4"/>
  <c r="H132" i="4"/>
  <c r="I132" i="4"/>
  <c r="L132" i="4"/>
  <c r="E133" i="4"/>
  <c r="G133" i="4"/>
  <c r="H133" i="4"/>
  <c r="I133" i="4"/>
  <c r="L133" i="4"/>
  <c r="E134" i="4"/>
  <c r="G134" i="4"/>
  <c r="H134" i="4"/>
  <c r="I134" i="4"/>
  <c r="L134" i="4"/>
  <c r="E135" i="4"/>
  <c r="G135" i="4"/>
  <c r="H135" i="4"/>
  <c r="I135" i="4"/>
  <c r="L135" i="4"/>
  <c r="E136" i="4"/>
  <c r="G136" i="4"/>
  <c r="H136" i="4"/>
  <c r="I136" i="4"/>
  <c r="L136" i="4"/>
  <c r="E137" i="4"/>
  <c r="G137" i="4"/>
  <c r="H137" i="4"/>
  <c r="I137" i="4"/>
  <c r="L137" i="4"/>
  <c r="E138" i="4"/>
  <c r="G138" i="4"/>
  <c r="H138" i="4"/>
  <c r="I138" i="4"/>
  <c r="L138" i="4"/>
  <c r="E139" i="4"/>
  <c r="G139" i="4"/>
  <c r="H139" i="4"/>
  <c r="I139" i="4"/>
  <c r="L139" i="4"/>
  <c r="E140" i="4"/>
  <c r="G140" i="4"/>
  <c r="H140" i="4"/>
  <c r="I140" i="4"/>
  <c r="L140" i="4"/>
  <c r="E141" i="4"/>
  <c r="G141" i="4"/>
  <c r="H141" i="4"/>
  <c r="I141" i="4"/>
  <c r="L141" i="4"/>
  <c r="E142" i="4"/>
  <c r="G142" i="4"/>
  <c r="H142" i="4"/>
  <c r="I142" i="4"/>
  <c r="L142" i="4"/>
  <c r="E143" i="4"/>
  <c r="G143" i="4"/>
  <c r="H143" i="4"/>
  <c r="I143" i="4"/>
  <c r="L143" i="4"/>
  <c r="E144" i="4"/>
  <c r="G144" i="4"/>
  <c r="H144" i="4"/>
  <c r="I144" i="4"/>
  <c r="L144" i="4"/>
  <c r="E145" i="4"/>
  <c r="G145" i="4"/>
  <c r="H145" i="4"/>
  <c r="I145" i="4"/>
  <c r="L145" i="4"/>
  <c r="E146" i="4"/>
  <c r="G146" i="4"/>
  <c r="H146" i="4"/>
  <c r="I146" i="4"/>
  <c r="L146" i="4"/>
  <c r="E147" i="4"/>
  <c r="G147" i="4"/>
  <c r="H147" i="4"/>
  <c r="I147" i="4"/>
  <c r="L147" i="4"/>
  <c r="E148" i="4"/>
  <c r="G148" i="4"/>
  <c r="H148" i="4"/>
  <c r="I148" i="4"/>
  <c r="L148" i="4"/>
  <c r="E149" i="4"/>
  <c r="G149" i="4"/>
  <c r="H149" i="4"/>
  <c r="I149" i="4"/>
  <c r="L149" i="4"/>
  <c r="E150" i="4"/>
  <c r="G150" i="4"/>
  <c r="H150" i="4"/>
  <c r="I150" i="4"/>
  <c r="L150" i="4"/>
  <c r="E151" i="4"/>
  <c r="G151" i="4"/>
  <c r="H151" i="4"/>
  <c r="I151" i="4"/>
  <c r="L151" i="4"/>
  <c r="E152" i="4"/>
  <c r="G152" i="4"/>
  <c r="H152" i="4"/>
  <c r="I152" i="4"/>
  <c r="L152" i="4"/>
  <c r="E153" i="4"/>
  <c r="G153" i="4"/>
  <c r="H153" i="4"/>
  <c r="I153" i="4"/>
  <c r="L153" i="4"/>
  <c r="E154" i="4"/>
  <c r="G154" i="4"/>
  <c r="H154" i="4"/>
  <c r="I154" i="4"/>
  <c r="L154" i="4"/>
  <c r="E155" i="4"/>
  <c r="G155" i="4"/>
  <c r="H155" i="4"/>
  <c r="I155" i="4"/>
  <c r="L155" i="4"/>
  <c r="E156" i="4"/>
  <c r="G156" i="4"/>
  <c r="H156" i="4"/>
  <c r="I156" i="4"/>
  <c r="L156" i="4"/>
  <c r="E157" i="4"/>
  <c r="G157" i="4"/>
  <c r="H157" i="4"/>
  <c r="I157" i="4"/>
  <c r="L157" i="4"/>
  <c r="E158" i="4"/>
  <c r="G158" i="4"/>
  <c r="H158" i="4"/>
  <c r="I158" i="4"/>
  <c r="L158" i="4"/>
  <c r="E159" i="4"/>
  <c r="G159" i="4"/>
  <c r="H159" i="4"/>
  <c r="I159" i="4"/>
  <c r="L159" i="4"/>
  <c r="E160" i="4"/>
  <c r="G160" i="4"/>
  <c r="H160" i="4"/>
  <c r="I160" i="4"/>
  <c r="L160" i="4"/>
  <c r="E161" i="4"/>
  <c r="G161" i="4"/>
  <c r="H161" i="4"/>
  <c r="I161" i="4"/>
  <c r="L161" i="4"/>
  <c r="E162" i="4"/>
  <c r="G162" i="4"/>
  <c r="H162" i="4"/>
  <c r="I162" i="4"/>
  <c r="L162" i="4"/>
  <c r="E163" i="4"/>
  <c r="G163" i="4"/>
  <c r="H163" i="4"/>
  <c r="I163" i="4"/>
  <c r="L163" i="4"/>
  <c r="E164" i="4"/>
  <c r="G164" i="4"/>
  <c r="H164" i="4"/>
  <c r="I164" i="4"/>
  <c r="L164" i="4"/>
  <c r="E165" i="4"/>
  <c r="G165" i="4"/>
  <c r="H165" i="4"/>
  <c r="I165" i="4"/>
  <c r="L165" i="4"/>
  <c r="E166" i="4"/>
  <c r="G166" i="4"/>
  <c r="H166" i="4"/>
  <c r="I166" i="4"/>
  <c r="L166" i="4"/>
  <c r="E167" i="4"/>
  <c r="G167" i="4"/>
  <c r="H167" i="4"/>
  <c r="I167" i="4"/>
  <c r="L167" i="4"/>
  <c r="E168" i="4"/>
  <c r="G168" i="4"/>
  <c r="H168" i="4"/>
  <c r="I168" i="4"/>
  <c r="L168" i="4"/>
  <c r="E169" i="4"/>
  <c r="G169" i="4"/>
  <c r="H169" i="4"/>
  <c r="I169" i="4"/>
  <c r="L169" i="4"/>
  <c r="E170" i="4"/>
  <c r="G170" i="4"/>
  <c r="H170" i="4"/>
  <c r="I170" i="4"/>
  <c r="L170" i="4"/>
  <c r="E171" i="4"/>
  <c r="G171" i="4"/>
  <c r="H171" i="4"/>
  <c r="I171" i="4"/>
  <c r="L171" i="4"/>
  <c r="E172" i="4"/>
  <c r="G172" i="4"/>
  <c r="H172" i="4"/>
  <c r="I172" i="4"/>
  <c r="L172" i="4"/>
  <c r="E173" i="4"/>
  <c r="G173" i="4"/>
  <c r="H173" i="4"/>
  <c r="I173" i="4"/>
  <c r="L173" i="4"/>
  <c r="E174" i="4"/>
  <c r="G174" i="4"/>
  <c r="H174" i="4"/>
  <c r="I174" i="4"/>
  <c r="L174" i="4"/>
  <c r="E175" i="4"/>
  <c r="G175" i="4"/>
  <c r="H175" i="4"/>
  <c r="I175" i="4"/>
  <c r="L175" i="4"/>
  <c r="E176" i="4"/>
  <c r="G176" i="4"/>
  <c r="H176" i="4"/>
  <c r="I176" i="4"/>
  <c r="L176" i="4"/>
  <c r="E177" i="4"/>
  <c r="G177" i="4"/>
  <c r="H177" i="4"/>
  <c r="I177" i="4"/>
  <c r="L177" i="4"/>
  <c r="E178" i="4"/>
  <c r="G178" i="4"/>
  <c r="H178" i="4"/>
  <c r="I178" i="4"/>
  <c r="L178" i="4"/>
  <c r="E179" i="4"/>
  <c r="G179" i="4"/>
  <c r="H179" i="4"/>
  <c r="I179" i="4"/>
  <c r="L179" i="4"/>
  <c r="E180" i="4"/>
  <c r="G180" i="4"/>
  <c r="H180" i="4"/>
  <c r="I180" i="4"/>
  <c r="L180" i="4"/>
  <c r="E181" i="4"/>
  <c r="G181" i="4"/>
  <c r="H181" i="4"/>
  <c r="I181" i="4"/>
  <c r="L181" i="4"/>
  <c r="E182" i="4"/>
  <c r="G182" i="4"/>
  <c r="H182" i="4"/>
  <c r="I182" i="4"/>
  <c r="L182" i="4"/>
  <c r="E183" i="4"/>
  <c r="G183" i="4"/>
  <c r="H183" i="4"/>
  <c r="I183" i="4"/>
  <c r="L183" i="4"/>
  <c r="E184" i="4"/>
  <c r="G184" i="4"/>
  <c r="H184" i="4"/>
  <c r="I184" i="4"/>
  <c r="L184" i="4"/>
  <c r="E185" i="4"/>
  <c r="G185" i="4"/>
  <c r="H185" i="4"/>
  <c r="I185" i="4"/>
  <c r="L185" i="4"/>
  <c r="E186" i="4"/>
  <c r="G186" i="4"/>
  <c r="H186" i="4"/>
  <c r="I186" i="4"/>
  <c r="L186" i="4"/>
  <c r="E187" i="4"/>
  <c r="G187" i="4"/>
  <c r="H187" i="4"/>
  <c r="I187" i="4"/>
  <c r="L187" i="4"/>
  <c r="E188" i="4"/>
  <c r="G188" i="4"/>
  <c r="H188" i="4"/>
  <c r="I188" i="4"/>
  <c r="L188" i="4"/>
  <c r="E189" i="4"/>
  <c r="G189" i="4"/>
  <c r="H189" i="4"/>
  <c r="I189" i="4"/>
  <c r="L189" i="4"/>
  <c r="E190" i="4"/>
  <c r="G190" i="4"/>
  <c r="H190" i="4"/>
  <c r="I190" i="4"/>
  <c r="L190" i="4"/>
  <c r="E191" i="4"/>
  <c r="G191" i="4"/>
  <c r="H191" i="4"/>
  <c r="I191" i="4"/>
  <c r="L191" i="4"/>
  <c r="E192" i="4"/>
  <c r="G192" i="4"/>
  <c r="H192" i="4"/>
  <c r="I192" i="4"/>
  <c r="L192" i="4"/>
  <c r="E193" i="4"/>
  <c r="G193" i="4"/>
  <c r="H193" i="4"/>
  <c r="I193" i="4"/>
  <c r="L193" i="4"/>
  <c r="E194" i="4"/>
  <c r="G194" i="4"/>
  <c r="H194" i="4"/>
  <c r="I194" i="4"/>
  <c r="L194" i="4"/>
  <c r="E195" i="4"/>
  <c r="G195" i="4"/>
  <c r="H195" i="4"/>
  <c r="I195" i="4"/>
  <c r="L195" i="4"/>
  <c r="E196" i="4"/>
  <c r="G196" i="4"/>
  <c r="H196" i="4"/>
  <c r="I196" i="4"/>
  <c r="L196" i="4"/>
  <c r="E197" i="4"/>
  <c r="G197" i="4"/>
  <c r="H197" i="4"/>
  <c r="I197" i="4"/>
  <c r="L197" i="4"/>
  <c r="E198" i="4"/>
  <c r="G198" i="4"/>
  <c r="H198" i="4"/>
  <c r="I198" i="4"/>
  <c r="L198" i="4"/>
  <c r="E199" i="4"/>
  <c r="G199" i="4"/>
  <c r="H199" i="4"/>
  <c r="I199" i="4"/>
  <c r="L199" i="4"/>
  <c r="E200" i="4"/>
  <c r="G200" i="4"/>
  <c r="H200" i="4"/>
  <c r="I200" i="4"/>
  <c r="L200" i="4"/>
  <c r="E201" i="4"/>
  <c r="G201" i="4"/>
  <c r="H201" i="4"/>
  <c r="I201" i="4"/>
  <c r="L201" i="4"/>
  <c r="E202" i="4"/>
  <c r="G202" i="4"/>
  <c r="H202" i="4"/>
  <c r="I202" i="4"/>
  <c r="L202" i="4"/>
  <c r="E203" i="4"/>
  <c r="G203" i="4"/>
  <c r="H203" i="4"/>
  <c r="I203" i="4"/>
  <c r="L203" i="4"/>
  <c r="E204" i="4"/>
  <c r="G204" i="4"/>
  <c r="H204" i="4"/>
  <c r="I204" i="4"/>
  <c r="L204" i="4"/>
  <c r="E205" i="4"/>
  <c r="G205" i="4"/>
  <c r="H205" i="4"/>
  <c r="I205" i="4"/>
  <c r="L205" i="4"/>
  <c r="E206" i="4"/>
  <c r="G206" i="4"/>
  <c r="H206" i="4"/>
  <c r="I206" i="4"/>
  <c r="L206" i="4"/>
  <c r="E207" i="4"/>
  <c r="G207" i="4"/>
  <c r="H207" i="4"/>
  <c r="I207" i="4"/>
  <c r="L207" i="4"/>
  <c r="E208" i="4"/>
  <c r="G208" i="4"/>
  <c r="H208" i="4"/>
  <c r="I208" i="4"/>
  <c r="L208" i="4"/>
  <c r="E209" i="4"/>
  <c r="G209" i="4"/>
  <c r="H209" i="4"/>
  <c r="I209" i="4"/>
  <c r="L209" i="4"/>
  <c r="E210" i="4"/>
  <c r="G210" i="4"/>
  <c r="H210" i="4"/>
  <c r="I210" i="4"/>
  <c r="L210" i="4"/>
  <c r="E211" i="4"/>
  <c r="G211" i="4"/>
  <c r="H211" i="4"/>
  <c r="I211" i="4"/>
  <c r="L211" i="4"/>
  <c r="E212" i="4"/>
  <c r="G212" i="4"/>
  <c r="H212" i="4"/>
  <c r="I212" i="4"/>
  <c r="L212" i="4"/>
  <c r="E213" i="4"/>
  <c r="G213" i="4"/>
  <c r="H213" i="4"/>
  <c r="I213" i="4"/>
  <c r="L213" i="4"/>
  <c r="E214" i="4"/>
  <c r="G214" i="4"/>
  <c r="H214" i="4"/>
  <c r="I214" i="4"/>
  <c r="L214" i="4"/>
  <c r="E215" i="4"/>
  <c r="G215" i="4"/>
  <c r="H215" i="4"/>
  <c r="I215" i="4"/>
  <c r="L215" i="4"/>
  <c r="E216" i="4"/>
  <c r="G216" i="4"/>
  <c r="H216" i="4"/>
  <c r="I216" i="4"/>
  <c r="L216" i="4"/>
  <c r="E217" i="4"/>
  <c r="G217" i="4"/>
  <c r="H217" i="4"/>
  <c r="I217" i="4"/>
  <c r="L217" i="4"/>
  <c r="E218" i="4"/>
  <c r="G218" i="4"/>
  <c r="H218" i="4"/>
  <c r="I218" i="4"/>
  <c r="L218" i="4"/>
  <c r="E219" i="4"/>
  <c r="G219" i="4"/>
  <c r="H219" i="4"/>
  <c r="I219" i="4"/>
  <c r="L219" i="4"/>
  <c r="E220" i="4"/>
  <c r="G220" i="4"/>
  <c r="H220" i="4"/>
  <c r="I220" i="4"/>
  <c r="L220" i="4"/>
  <c r="E221" i="4"/>
  <c r="G221" i="4"/>
  <c r="H221" i="4"/>
  <c r="I221" i="4"/>
  <c r="L221" i="4"/>
  <c r="E222" i="4"/>
  <c r="G222" i="4"/>
  <c r="H222" i="4"/>
  <c r="I222" i="4"/>
  <c r="L222" i="4"/>
  <c r="E223" i="4"/>
  <c r="G223" i="4"/>
  <c r="H223" i="4"/>
  <c r="I223" i="4"/>
  <c r="L223" i="4"/>
  <c r="E224" i="4"/>
  <c r="G224" i="4"/>
  <c r="H224" i="4"/>
  <c r="I224" i="4"/>
  <c r="L224" i="4"/>
  <c r="E225" i="4"/>
  <c r="G225" i="4"/>
  <c r="H225" i="4"/>
  <c r="I225" i="4"/>
  <c r="L225" i="4"/>
  <c r="E226" i="4"/>
  <c r="G226" i="4"/>
  <c r="H226" i="4"/>
  <c r="I226" i="4"/>
  <c r="L226" i="4"/>
  <c r="E227" i="4"/>
  <c r="G227" i="4"/>
  <c r="H227" i="4"/>
  <c r="I227" i="4"/>
  <c r="L227" i="4"/>
  <c r="E228" i="4"/>
  <c r="G228" i="4"/>
  <c r="H228" i="4"/>
  <c r="I228" i="4"/>
  <c r="L228" i="4"/>
  <c r="E229" i="4"/>
  <c r="G229" i="4"/>
  <c r="H229" i="4"/>
  <c r="I229" i="4"/>
  <c r="L229" i="4"/>
  <c r="E230" i="4"/>
  <c r="G230" i="4"/>
  <c r="H230" i="4"/>
  <c r="I230" i="4"/>
  <c r="L230" i="4"/>
  <c r="E231" i="4"/>
  <c r="G231" i="4"/>
  <c r="H231" i="4"/>
  <c r="I231" i="4"/>
  <c r="L231" i="4"/>
  <c r="E232" i="4"/>
  <c r="G232" i="4"/>
  <c r="H232" i="4"/>
  <c r="I232" i="4"/>
  <c r="L232" i="4"/>
  <c r="E233" i="4"/>
  <c r="G233" i="4"/>
  <c r="H233" i="4"/>
  <c r="I233" i="4"/>
  <c r="L233" i="4"/>
  <c r="E234" i="4"/>
  <c r="G234" i="4"/>
  <c r="H234" i="4"/>
  <c r="I234" i="4"/>
  <c r="L234" i="4"/>
  <c r="E235" i="4"/>
  <c r="G235" i="4"/>
  <c r="H235" i="4"/>
  <c r="I235" i="4"/>
  <c r="L235" i="4"/>
  <c r="E236" i="4"/>
  <c r="G236" i="4"/>
  <c r="H236" i="4"/>
  <c r="I236" i="4"/>
  <c r="L236" i="4"/>
  <c r="E237" i="4"/>
  <c r="G237" i="4"/>
  <c r="H237" i="4"/>
  <c r="I237" i="4"/>
  <c r="L237" i="4"/>
  <c r="E238" i="4"/>
  <c r="G238" i="4"/>
  <c r="H238" i="4"/>
  <c r="I238" i="4"/>
  <c r="L238" i="4"/>
  <c r="E239" i="4"/>
  <c r="G239" i="4"/>
  <c r="H239" i="4"/>
  <c r="I239" i="4"/>
  <c r="L239" i="4"/>
  <c r="E240" i="4"/>
  <c r="G240" i="4"/>
  <c r="H240" i="4"/>
  <c r="I240" i="4"/>
  <c r="L240" i="4"/>
  <c r="E241" i="4"/>
  <c r="G241" i="4"/>
  <c r="H241" i="4"/>
  <c r="I241" i="4"/>
  <c r="L241" i="4"/>
  <c r="E242" i="4"/>
  <c r="G242" i="4"/>
  <c r="H242" i="4"/>
  <c r="I242" i="4"/>
  <c r="L242" i="4"/>
  <c r="E243" i="4"/>
  <c r="G243" i="4"/>
  <c r="H243" i="4"/>
  <c r="I243" i="4"/>
  <c r="L243" i="4"/>
  <c r="E244" i="4"/>
  <c r="G244" i="4"/>
  <c r="H244" i="4"/>
  <c r="I244" i="4"/>
  <c r="L244" i="4"/>
  <c r="E245" i="4"/>
  <c r="G245" i="4"/>
  <c r="H245" i="4"/>
  <c r="I245" i="4"/>
  <c r="L245" i="4"/>
  <c r="E246" i="4"/>
  <c r="G246" i="4"/>
  <c r="H246" i="4"/>
  <c r="I246" i="4"/>
  <c r="L246" i="4"/>
  <c r="E247" i="4"/>
  <c r="G247" i="4"/>
  <c r="H247" i="4"/>
  <c r="I247" i="4"/>
  <c r="L247" i="4"/>
  <c r="E248" i="4"/>
  <c r="G248" i="4"/>
  <c r="H248" i="4"/>
  <c r="I248" i="4"/>
  <c r="L248" i="4"/>
  <c r="E249" i="4"/>
  <c r="G249" i="4"/>
  <c r="H249" i="4"/>
  <c r="I249" i="4"/>
  <c r="L249" i="4"/>
  <c r="E250" i="4"/>
  <c r="G250" i="4"/>
  <c r="H250" i="4"/>
  <c r="I250" i="4"/>
  <c r="L250" i="4"/>
  <c r="E251" i="4"/>
  <c r="G251" i="4"/>
  <c r="H251" i="4"/>
  <c r="I251" i="4"/>
  <c r="L251" i="4"/>
  <c r="E252" i="4"/>
  <c r="G252" i="4"/>
  <c r="H252" i="4"/>
  <c r="I252" i="4"/>
  <c r="L252" i="4"/>
  <c r="E253" i="4"/>
  <c r="G253" i="4"/>
  <c r="H253" i="4"/>
  <c r="I253" i="4"/>
  <c r="L253" i="4"/>
  <c r="E254" i="4"/>
  <c r="G254" i="4"/>
  <c r="H254" i="4"/>
  <c r="I254" i="4"/>
  <c r="L254" i="4"/>
  <c r="E255" i="4"/>
  <c r="G255" i="4"/>
  <c r="H255" i="4"/>
  <c r="I255" i="4"/>
  <c r="L255" i="4"/>
  <c r="E256" i="4"/>
  <c r="G256" i="4"/>
  <c r="H256" i="4"/>
  <c r="I256" i="4"/>
  <c r="L256" i="4"/>
  <c r="E257" i="4"/>
  <c r="G257" i="4"/>
  <c r="H257" i="4"/>
  <c r="I257" i="4"/>
  <c r="L257" i="4"/>
  <c r="E258" i="4"/>
  <c r="G258" i="4"/>
  <c r="H258" i="4"/>
  <c r="I258" i="4"/>
  <c r="L258" i="4"/>
  <c r="E259" i="4"/>
  <c r="G259" i="4"/>
  <c r="H259" i="4"/>
  <c r="I259" i="4"/>
  <c r="L259" i="4"/>
  <c r="E260" i="4"/>
  <c r="G260" i="4"/>
  <c r="H260" i="4"/>
  <c r="I260" i="4"/>
  <c r="L260" i="4"/>
  <c r="E261" i="4"/>
  <c r="G261" i="4"/>
  <c r="H261" i="4"/>
  <c r="I261" i="4"/>
  <c r="L261" i="4"/>
  <c r="E262" i="4"/>
  <c r="G262" i="4"/>
  <c r="H262" i="4"/>
  <c r="I262" i="4"/>
  <c r="L262" i="4"/>
  <c r="E263" i="4"/>
  <c r="G263" i="4"/>
  <c r="H263" i="4"/>
  <c r="I263" i="4"/>
  <c r="L263" i="4"/>
  <c r="E264" i="4"/>
  <c r="G264" i="4"/>
  <c r="H264" i="4"/>
  <c r="I264" i="4"/>
  <c r="L264" i="4"/>
  <c r="E265" i="4"/>
  <c r="G265" i="4"/>
  <c r="H265" i="4"/>
  <c r="I265" i="4"/>
  <c r="L265" i="4"/>
  <c r="E266" i="4"/>
  <c r="G266" i="4"/>
  <c r="H266" i="4"/>
  <c r="I266" i="4"/>
  <c r="L266" i="4"/>
  <c r="E267" i="4"/>
  <c r="G267" i="4"/>
  <c r="H267" i="4"/>
  <c r="I267" i="4"/>
  <c r="L267" i="4"/>
  <c r="E268" i="4"/>
  <c r="G268" i="4"/>
  <c r="H268" i="4"/>
  <c r="I268" i="4"/>
  <c r="L268" i="4"/>
  <c r="E269" i="4"/>
  <c r="G269" i="4"/>
  <c r="H269" i="4"/>
  <c r="I269" i="4"/>
  <c r="L269" i="4"/>
  <c r="E270" i="4"/>
  <c r="G270" i="4"/>
  <c r="H270" i="4"/>
  <c r="I270" i="4"/>
  <c r="L270" i="4"/>
  <c r="E271" i="4"/>
  <c r="G271" i="4"/>
  <c r="H271" i="4"/>
  <c r="I271" i="4"/>
  <c r="L271" i="4"/>
  <c r="E272" i="4"/>
  <c r="G272" i="4"/>
  <c r="H272" i="4"/>
  <c r="I272" i="4"/>
  <c r="L272" i="4"/>
  <c r="E273" i="4"/>
  <c r="G273" i="4"/>
  <c r="H273" i="4"/>
  <c r="I273" i="4"/>
  <c r="L273" i="4"/>
  <c r="E274" i="4"/>
  <c r="G274" i="4"/>
  <c r="H274" i="4"/>
  <c r="I274" i="4"/>
  <c r="L274" i="4"/>
  <c r="E275" i="4"/>
  <c r="G275" i="4"/>
  <c r="H275" i="4"/>
  <c r="I275" i="4"/>
  <c r="L275" i="4"/>
  <c r="E276" i="4"/>
  <c r="G276" i="4"/>
  <c r="H276" i="4"/>
  <c r="I276" i="4"/>
  <c r="L276" i="4"/>
  <c r="E277" i="4"/>
  <c r="G277" i="4"/>
  <c r="H277" i="4"/>
  <c r="I277" i="4"/>
  <c r="L277" i="4"/>
  <c r="E278" i="4"/>
  <c r="G278" i="4"/>
  <c r="H278" i="4"/>
  <c r="I278" i="4"/>
  <c r="L278" i="4"/>
  <c r="E279" i="4"/>
  <c r="G279" i="4"/>
  <c r="H279" i="4"/>
  <c r="I279" i="4"/>
  <c r="L279" i="4"/>
  <c r="E280" i="4"/>
  <c r="G280" i="4"/>
  <c r="H280" i="4"/>
  <c r="I280" i="4"/>
  <c r="L280" i="4"/>
  <c r="E281" i="4"/>
  <c r="G281" i="4"/>
  <c r="H281" i="4"/>
  <c r="I281" i="4"/>
  <c r="L281" i="4"/>
  <c r="E282" i="4"/>
  <c r="G282" i="4"/>
  <c r="H282" i="4"/>
  <c r="I282" i="4"/>
  <c r="L282" i="4"/>
  <c r="E283" i="4"/>
  <c r="G283" i="4"/>
  <c r="H283" i="4"/>
  <c r="I283" i="4"/>
  <c r="L283" i="4"/>
  <c r="E284" i="4"/>
  <c r="G284" i="4"/>
  <c r="H284" i="4"/>
  <c r="I284" i="4"/>
  <c r="L284" i="4"/>
  <c r="E285" i="4"/>
  <c r="G285" i="4"/>
  <c r="H285" i="4"/>
  <c r="I285" i="4"/>
  <c r="L285" i="4"/>
  <c r="E286" i="4"/>
  <c r="G286" i="4"/>
  <c r="H286" i="4"/>
  <c r="I286" i="4"/>
  <c r="L286" i="4"/>
  <c r="E287" i="4"/>
  <c r="G287" i="4"/>
  <c r="H287" i="4"/>
  <c r="I287" i="4"/>
  <c r="L287" i="4"/>
  <c r="E288" i="4"/>
  <c r="G288" i="4"/>
  <c r="H288" i="4"/>
  <c r="I288" i="4"/>
  <c r="L288" i="4"/>
  <c r="E289" i="4"/>
  <c r="G289" i="4"/>
  <c r="H289" i="4"/>
  <c r="I289" i="4"/>
  <c r="L289" i="4"/>
  <c r="E290" i="4"/>
  <c r="G290" i="4"/>
  <c r="H290" i="4"/>
  <c r="I290" i="4"/>
  <c r="L290" i="4"/>
  <c r="E291" i="4"/>
  <c r="G291" i="4"/>
  <c r="H291" i="4"/>
  <c r="I291" i="4"/>
  <c r="L291" i="4"/>
  <c r="E292" i="4"/>
  <c r="G292" i="4"/>
  <c r="H292" i="4"/>
  <c r="I292" i="4"/>
  <c r="L292" i="4"/>
  <c r="E293" i="4"/>
  <c r="G293" i="4"/>
  <c r="H293" i="4"/>
  <c r="I293" i="4"/>
  <c r="L293" i="4"/>
  <c r="E294" i="4"/>
  <c r="G294" i="4"/>
  <c r="H294" i="4"/>
  <c r="I294" i="4"/>
  <c r="L294" i="4"/>
  <c r="E295" i="4"/>
  <c r="G295" i="4"/>
  <c r="H295" i="4"/>
  <c r="I295" i="4"/>
  <c r="L295" i="4"/>
  <c r="E296" i="4"/>
  <c r="G296" i="4"/>
  <c r="H296" i="4"/>
  <c r="I296" i="4"/>
  <c r="L296" i="4"/>
  <c r="E297" i="4"/>
  <c r="G297" i="4"/>
  <c r="H297" i="4"/>
  <c r="I297" i="4"/>
  <c r="L297" i="4"/>
  <c r="E298" i="4"/>
  <c r="G298" i="4"/>
  <c r="H298" i="4"/>
  <c r="I298" i="4"/>
  <c r="L298" i="4"/>
  <c r="E299" i="4"/>
  <c r="G299" i="4"/>
  <c r="H299" i="4"/>
  <c r="I299" i="4"/>
  <c r="L299" i="4"/>
  <c r="E300" i="4"/>
  <c r="G300" i="4"/>
  <c r="H300" i="4"/>
  <c r="I300" i="4"/>
  <c r="L300" i="4"/>
  <c r="E301" i="4"/>
  <c r="G301" i="4"/>
  <c r="H301" i="4"/>
  <c r="I301" i="4"/>
  <c r="L301" i="4"/>
  <c r="E302" i="4"/>
  <c r="G302" i="4"/>
  <c r="H302" i="4"/>
  <c r="I302" i="4"/>
  <c r="L302" i="4"/>
  <c r="E303" i="4"/>
  <c r="G303" i="4"/>
  <c r="H303" i="4"/>
  <c r="I303" i="4"/>
  <c r="L303" i="4"/>
  <c r="E304" i="4"/>
  <c r="G304" i="4"/>
  <c r="H304" i="4"/>
  <c r="I304" i="4"/>
  <c r="L304" i="4"/>
  <c r="E305" i="4"/>
  <c r="G305" i="4"/>
  <c r="H305" i="4"/>
  <c r="I305" i="4"/>
  <c r="L305" i="4"/>
  <c r="E306" i="4"/>
  <c r="G306" i="4"/>
  <c r="H306" i="4"/>
  <c r="I306" i="4"/>
  <c r="L306" i="4"/>
  <c r="E307" i="4"/>
  <c r="G307" i="4"/>
  <c r="H307" i="4"/>
  <c r="I307" i="4"/>
  <c r="L307" i="4"/>
  <c r="E308" i="4"/>
  <c r="G308" i="4"/>
  <c r="H308" i="4"/>
  <c r="I308" i="4"/>
  <c r="L308" i="4"/>
  <c r="E309" i="4"/>
  <c r="G309" i="4"/>
  <c r="H309" i="4"/>
  <c r="I309" i="4"/>
  <c r="L309" i="4"/>
  <c r="E310" i="4"/>
  <c r="G310" i="4"/>
  <c r="H310" i="4"/>
  <c r="I310" i="4"/>
  <c r="L310" i="4"/>
  <c r="E311" i="4"/>
  <c r="G311" i="4"/>
  <c r="H311" i="4"/>
  <c r="I311" i="4"/>
  <c r="L311" i="4"/>
  <c r="E312" i="4"/>
  <c r="G312" i="4"/>
  <c r="H312" i="4"/>
  <c r="I312" i="4"/>
  <c r="L312" i="4"/>
  <c r="E313" i="4"/>
  <c r="G313" i="4"/>
  <c r="H313" i="4"/>
  <c r="I313" i="4"/>
  <c r="L313" i="4"/>
  <c r="E314" i="4"/>
  <c r="G314" i="4"/>
  <c r="H314" i="4"/>
  <c r="I314" i="4"/>
  <c r="L314" i="4"/>
  <c r="E315" i="4"/>
  <c r="G315" i="4"/>
  <c r="H315" i="4"/>
  <c r="I315" i="4"/>
  <c r="L315" i="4"/>
  <c r="E316" i="4"/>
  <c r="G316" i="4"/>
  <c r="H316" i="4"/>
  <c r="I316" i="4"/>
  <c r="L316" i="4"/>
  <c r="E317" i="4"/>
  <c r="G317" i="4"/>
  <c r="H317" i="4"/>
  <c r="I317" i="4"/>
  <c r="L317" i="4"/>
  <c r="E318" i="4"/>
  <c r="G318" i="4"/>
  <c r="H318" i="4"/>
  <c r="I318" i="4"/>
  <c r="L318" i="4"/>
  <c r="E319" i="4"/>
  <c r="G319" i="4"/>
  <c r="H319" i="4"/>
  <c r="I319" i="4"/>
  <c r="L319" i="4"/>
  <c r="E320" i="4"/>
  <c r="G320" i="4"/>
  <c r="H320" i="4"/>
  <c r="I320" i="4"/>
  <c r="L320" i="4"/>
  <c r="E321" i="4"/>
  <c r="G321" i="4"/>
  <c r="H321" i="4"/>
  <c r="I321" i="4"/>
  <c r="L321" i="4"/>
  <c r="E322" i="4"/>
  <c r="G322" i="4"/>
  <c r="H322" i="4"/>
  <c r="I322" i="4"/>
  <c r="L322" i="4"/>
  <c r="E323" i="4"/>
  <c r="G323" i="4"/>
  <c r="H323" i="4"/>
  <c r="I323" i="4"/>
  <c r="L323" i="4"/>
  <c r="E324" i="4"/>
  <c r="G324" i="4"/>
  <c r="H324" i="4"/>
  <c r="I324" i="4"/>
  <c r="L324" i="4"/>
  <c r="E325" i="4"/>
  <c r="G325" i="4"/>
  <c r="H325" i="4"/>
  <c r="I325" i="4"/>
  <c r="L325" i="4"/>
  <c r="E326" i="4"/>
  <c r="G326" i="4"/>
  <c r="H326" i="4"/>
  <c r="I326" i="4"/>
  <c r="L326" i="4"/>
  <c r="E327" i="4"/>
  <c r="G327" i="4"/>
  <c r="H327" i="4"/>
  <c r="I327" i="4"/>
  <c r="L327" i="4"/>
  <c r="E328" i="4"/>
  <c r="G328" i="4"/>
  <c r="H328" i="4"/>
  <c r="I328" i="4"/>
  <c r="L328" i="4"/>
  <c r="E329" i="4"/>
  <c r="G329" i="4"/>
  <c r="H329" i="4"/>
  <c r="I329" i="4"/>
  <c r="L329" i="4"/>
  <c r="E330" i="4"/>
  <c r="G330" i="4"/>
  <c r="H330" i="4"/>
  <c r="I330" i="4"/>
  <c r="L330" i="4"/>
  <c r="E331" i="4"/>
  <c r="G331" i="4"/>
  <c r="H331" i="4"/>
  <c r="I331" i="4"/>
  <c r="L331" i="4"/>
  <c r="E332" i="4"/>
  <c r="G332" i="4"/>
  <c r="H332" i="4"/>
  <c r="I332" i="4"/>
  <c r="L332" i="4"/>
  <c r="E333" i="4"/>
  <c r="G333" i="4"/>
  <c r="H333" i="4"/>
  <c r="I333" i="4"/>
  <c r="L333" i="4"/>
  <c r="E334" i="4"/>
  <c r="G334" i="4"/>
  <c r="H334" i="4"/>
  <c r="I334" i="4"/>
  <c r="L334" i="4"/>
  <c r="E335" i="4"/>
  <c r="G335" i="4"/>
  <c r="H335" i="4"/>
  <c r="I335" i="4"/>
  <c r="L335" i="4"/>
  <c r="E336" i="4"/>
  <c r="G336" i="4"/>
  <c r="H336" i="4"/>
  <c r="I336" i="4"/>
  <c r="L336" i="4"/>
  <c r="E337" i="4"/>
  <c r="G337" i="4"/>
  <c r="H337" i="4"/>
  <c r="I337" i="4"/>
  <c r="L337" i="4"/>
  <c r="E338" i="4"/>
  <c r="G338" i="4"/>
  <c r="H338" i="4"/>
  <c r="I338" i="4"/>
  <c r="L338" i="4"/>
  <c r="E339" i="4"/>
  <c r="G339" i="4"/>
  <c r="H339" i="4"/>
  <c r="I339" i="4"/>
  <c r="L339" i="4"/>
  <c r="E340" i="4"/>
  <c r="G340" i="4"/>
  <c r="H340" i="4"/>
  <c r="I340" i="4"/>
  <c r="L340" i="4"/>
  <c r="E341" i="4"/>
  <c r="G341" i="4"/>
  <c r="H341" i="4"/>
  <c r="I341" i="4"/>
  <c r="L341" i="4"/>
  <c r="E342" i="4"/>
  <c r="G342" i="4"/>
  <c r="H342" i="4"/>
  <c r="I342" i="4"/>
  <c r="L342" i="4"/>
  <c r="E343" i="4"/>
  <c r="G343" i="4"/>
  <c r="H343" i="4"/>
  <c r="I343" i="4"/>
  <c r="L343" i="4"/>
  <c r="E344" i="4"/>
  <c r="G344" i="4"/>
  <c r="H344" i="4"/>
  <c r="I344" i="4"/>
  <c r="L344" i="4"/>
  <c r="E345" i="4"/>
  <c r="G345" i="4"/>
  <c r="H345" i="4"/>
  <c r="I345" i="4"/>
  <c r="L345" i="4"/>
  <c r="E346" i="4"/>
  <c r="G346" i="4"/>
  <c r="H346" i="4"/>
  <c r="I346" i="4"/>
  <c r="L346" i="4"/>
  <c r="E347" i="4"/>
  <c r="G347" i="4"/>
  <c r="H347" i="4"/>
  <c r="I347" i="4"/>
  <c r="L347" i="4"/>
  <c r="E348" i="4"/>
  <c r="G348" i="4"/>
  <c r="H348" i="4"/>
  <c r="I348" i="4"/>
  <c r="L348" i="4"/>
  <c r="E349" i="4"/>
  <c r="G349" i="4"/>
  <c r="H349" i="4"/>
  <c r="I349" i="4"/>
  <c r="L349" i="4"/>
  <c r="E350" i="4"/>
  <c r="G350" i="4"/>
  <c r="H350" i="4"/>
  <c r="I350" i="4"/>
  <c r="L350" i="4"/>
  <c r="E351" i="4"/>
  <c r="G351" i="4"/>
  <c r="H351" i="4"/>
  <c r="I351" i="4"/>
  <c r="L351" i="4"/>
  <c r="E352" i="4"/>
  <c r="G352" i="4"/>
  <c r="H352" i="4"/>
  <c r="I352" i="4"/>
  <c r="L352" i="4"/>
  <c r="E353" i="4"/>
  <c r="G353" i="4"/>
  <c r="H353" i="4"/>
  <c r="I353" i="4"/>
  <c r="L353" i="4"/>
  <c r="E354" i="4"/>
  <c r="G354" i="4"/>
  <c r="H354" i="4"/>
  <c r="I354" i="4"/>
  <c r="L354" i="4"/>
  <c r="E355" i="4"/>
  <c r="G355" i="4"/>
  <c r="H355" i="4"/>
  <c r="I355" i="4"/>
  <c r="L355" i="4"/>
  <c r="E356" i="4"/>
  <c r="G356" i="4"/>
  <c r="H356" i="4"/>
  <c r="I356" i="4"/>
  <c r="L356" i="4"/>
  <c r="E357" i="4"/>
  <c r="G357" i="4"/>
  <c r="H357" i="4"/>
  <c r="I357" i="4"/>
  <c r="L357" i="4"/>
  <c r="E358" i="4"/>
  <c r="G358" i="4"/>
  <c r="H358" i="4"/>
  <c r="I358" i="4"/>
  <c r="L358" i="4"/>
  <c r="E359" i="4"/>
  <c r="G359" i="4"/>
  <c r="H359" i="4"/>
  <c r="I359" i="4"/>
  <c r="L359" i="4"/>
  <c r="E360" i="4"/>
  <c r="G360" i="4"/>
  <c r="H360" i="4"/>
  <c r="I360" i="4"/>
  <c r="L360" i="4"/>
  <c r="E361" i="4"/>
  <c r="G361" i="4"/>
  <c r="H361" i="4"/>
  <c r="I361" i="4"/>
  <c r="L361" i="4"/>
  <c r="E362" i="4"/>
  <c r="G362" i="4"/>
  <c r="H362" i="4"/>
  <c r="I362" i="4"/>
  <c r="L362" i="4"/>
  <c r="E363" i="4"/>
  <c r="G363" i="4"/>
  <c r="H363" i="4"/>
  <c r="I363" i="4"/>
  <c r="L363" i="4"/>
  <c r="E364" i="4"/>
  <c r="G364" i="4"/>
  <c r="H364" i="4"/>
  <c r="I364" i="4"/>
  <c r="L364" i="4"/>
  <c r="L366" i="4"/>
  <c r="I368" i="4"/>
  <c r="F368" i="4"/>
  <c r="D368" i="4"/>
  <c r="J8" i="4"/>
  <c r="K8" i="4"/>
  <c r="M8" i="4"/>
  <c r="J9" i="4"/>
  <c r="K9" i="4"/>
  <c r="M9" i="4"/>
  <c r="J10" i="4"/>
  <c r="K10" i="4"/>
  <c r="M10" i="4"/>
  <c r="J11" i="4"/>
  <c r="K11" i="4"/>
  <c r="M11" i="4"/>
  <c r="J12" i="4"/>
  <c r="K12" i="4"/>
  <c r="M12" i="4"/>
  <c r="J13" i="4"/>
  <c r="K13" i="4"/>
  <c r="M13" i="4"/>
  <c r="J14" i="4"/>
  <c r="K14" i="4"/>
  <c r="M14" i="4"/>
  <c r="J15" i="4"/>
  <c r="K15" i="4"/>
  <c r="M15" i="4"/>
  <c r="J16" i="4"/>
  <c r="K16" i="4"/>
  <c r="M16" i="4"/>
  <c r="J17" i="4"/>
  <c r="K17" i="4"/>
  <c r="M17" i="4"/>
  <c r="J18" i="4"/>
  <c r="K18" i="4"/>
  <c r="M18" i="4"/>
  <c r="J19" i="4"/>
  <c r="K19" i="4"/>
  <c r="M19" i="4"/>
  <c r="J20" i="4"/>
  <c r="K20" i="4"/>
  <c r="M20" i="4"/>
  <c r="J21" i="4"/>
  <c r="K21" i="4"/>
  <c r="M21" i="4"/>
  <c r="J22" i="4"/>
  <c r="K22" i="4"/>
  <c r="M22" i="4"/>
  <c r="J23" i="4"/>
  <c r="K23" i="4"/>
  <c r="M23" i="4"/>
  <c r="J24" i="4"/>
  <c r="K24" i="4"/>
  <c r="M24" i="4"/>
  <c r="J25" i="4"/>
  <c r="K25" i="4"/>
  <c r="M25" i="4"/>
  <c r="J26" i="4"/>
  <c r="K26" i="4"/>
  <c r="M26" i="4"/>
  <c r="J27" i="4"/>
  <c r="K27" i="4"/>
  <c r="M27" i="4"/>
  <c r="J28" i="4"/>
  <c r="K28" i="4"/>
  <c r="M28" i="4"/>
  <c r="J29" i="4"/>
  <c r="K29" i="4"/>
  <c r="M29" i="4"/>
  <c r="J30" i="4"/>
  <c r="K30" i="4"/>
  <c r="M30" i="4"/>
  <c r="J31" i="4"/>
  <c r="K31" i="4"/>
  <c r="M31" i="4"/>
  <c r="J32" i="4"/>
  <c r="K32" i="4"/>
  <c r="M32" i="4"/>
  <c r="J33" i="4"/>
  <c r="K33" i="4"/>
  <c r="M33" i="4"/>
  <c r="J34" i="4"/>
  <c r="K34" i="4"/>
  <c r="M34" i="4"/>
  <c r="J35" i="4"/>
  <c r="K35" i="4"/>
  <c r="M35" i="4"/>
  <c r="J36" i="4"/>
  <c r="K36" i="4"/>
  <c r="M36" i="4"/>
  <c r="J37" i="4"/>
  <c r="K37" i="4"/>
  <c r="M37" i="4"/>
  <c r="J38" i="4"/>
  <c r="K38" i="4"/>
  <c r="M38" i="4"/>
  <c r="J39" i="4"/>
  <c r="K39" i="4"/>
  <c r="M39" i="4"/>
  <c r="J40" i="4"/>
  <c r="K40" i="4"/>
  <c r="M40" i="4"/>
  <c r="J41" i="4"/>
  <c r="K41" i="4"/>
  <c r="M41" i="4"/>
  <c r="J42" i="4"/>
  <c r="K42" i="4"/>
  <c r="M42" i="4"/>
  <c r="J43" i="4"/>
  <c r="K43" i="4"/>
  <c r="M43" i="4"/>
  <c r="J44" i="4"/>
  <c r="K44" i="4"/>
  <c r="M44" i="4"/>
  <c r="J45" i="4"/>
  <c r="K45" i="4"/>
  <c r="M45" i="4"/>
  <c r="J46" i="4"/>
  <c r="K46" i="4"/>
  <c r="M46" i="4"/>
  <c r="J47" i="4"/>
  <c r="K47" i="4"/>
  <c r="M47" i="4"/>
  <c r="J48" i="4"/>
  <c r="K48" i="4"/>
  <c r="M48" i="4"/>
  <c r="J49" i="4"/>
  <c r="K49" i="4"/>
  <c r="M49" i="4"/>
  <c r="J50" i="4"/>
  <c r="K50" i="4"/>
  <c r="M50" i="4"/>
  <c r="J51" i="4"/>
  <c r="K51" i="4"/>
  <c r="M51" i="4"/>
  <c r="J52" i="4"/>
  <c r="K52" i="4"/>
  <c r="M52" i="4"/>
  <c r="J53" i="4"/>
  <c r="K53" i="4"/>
  <c r="M53" i="4"/>
  <c r="J54" i="4"/>
  <c r="K54" i="4"/>
  <c r="M54" i="4"/>
  <c r="J55" i="4"/>
  <c r="K55" i="4"/>
  <c r="M55" i="4"/>
  <c r="J56" i="4"/>
  <c r="K56" i="4"/>
  <c r="M56" i="4"/>
  <c r="J57" i="4"/>
  <c r="K57" i="4"/>
  <c r="M57" i="4"/>
  <c r="J58" i="4"/>
  <c r="K58" i="4"/>
  <c r="M58" i="4"/>
  <c r="J59" i="4"/>
  <c r="K59" i="4"/>
  <c r="M59" i="4"/>
  <c r="J60" i="4"/>
  <c r="K60" i="4"/>
  <c r="M60" i="4"/>
  <c r="J61" i="4"/>
  <c r="K61" i="4"/>
  <c r="M61" i="4"/>
  <c r="J62" i="4"/>
  <c r="K62" i="4"/>
  <c r="M62" i="4"/>
  <c r="J63" i="4"/>
  <c r="K63" i="4"/>
  <c r="M63" i="4"/>
  <c r="J64" i="4"/>
  <c r="K64" i="4"/>
  <c r="M64" i="4"/>
  <c r="J65" i="4"/>
  <c r="K65" i="4"/>
  <c r="M65" i="4"/>
  <c r="J66" i="4"/>
  <c r="K66" i="4"/>
  <c r="M66" i="4"/>
  <c r="J67" i="4"/>
  <c r="K67" i="4"/>
  <c r="M67" i="4"/>
  <c r="J68" i="4"/>
  <c r="K68" i="4"/>
  <c r="M68" i="4"/>
  <c r="J69" i="4"/>
  <c r="K69" i="4"/>
  <c r="M69" i="4"/>
  <c r="J70" i="4"/>
  <c r="K70" i="4"/>
  <c r="M70" i="4"/>
  <c r="J71" i="4"/>
  <c r="K71" i="4"/>
  <c r="M71" i="4"/>
  <c r="J72" i="4"/>
  <c r="K72" i="4"/>
  <c r="M72" i="4"/>
  <c r="J73" i="4"/>
  <c r="K73" i="4"/>
  <c r="M73" i="4"/>
  <c r="J74" i="4"/>
  <c r="K74" i="4"/>
  <c r="M74" i="4"/>
  <c r="J75" i="4"/>
  <c r="K75" i="4"/>
  <c r="M75" i="4"/>
  <c r="J76" i="4"/>
  <c r="K76" i="4"/>
  <c r="M76" i="4"/>
  <c r="J77" i="4"/>
  <c r="K77" i="4"/>
  <c r="M77" i="4"/>
  <c r="J78" i="4"/>
  <c r="K78" i="4"/>
  <c r="M78" i="4"/>
  <c r="J79" i="4"/>
  <c r="K79" i="4"/>
  <c r="M79" i="4"/>
  <c r="J80" i="4"/>
  <c r="K80" i="4"/>
  <c r="M80" i="4"/>
  <c r="J81" i="4"/>
  <c r="K81" i="4"/>
  <c r="M81" i="4"/>
  <c r="J82" i="4"/>
  <c r="K82" i="4"/>
  <c r="M82" i="4"/>
  <c r="J83" i="4"/>
  <c r="K83" i="4"/>
  <c r="M83" i="4"/>
  <c r="J84" i="4"/>
  <c r="K84" i="4"/>
  <c r="M84" i="4"/>
  <c r="J85" i="4"/>
  <c r="K85" i="4"/>
  <c r="M85" i="4"/>
  <c r="J86" i="4"/>
  <c r="K86" i="4"/>
  <c r="M86" i="4"/>
  <c r="J87" i="4"/>
  <c r="K87" i="4"/>
  <c r="M87" i="4"/>
  <c r="J88" i="4"/>
  <c r="K88" i="4"/>
  <c r="M88" i="4"/>
  <c r="J89" i="4"/>
  <c r="K89" i="4"/>
  <c r="M89" i="4"/>
  <c r="J90" i="4"/>
  <c r="K90" i="4"/>
  <c r="M90" i="4"/>
  <c r="J91" i="4"/>
  <c r="K91" i="4"/>
  <c r="M91" i="4"/>
  <c r="J92" i="4"/>
  <c r="K92" i="4"/>
  <c r="M92" i="4"/>
  <c r="J93" i="4"/>
  <c r="K93" i="4"/>
  <c r="M93" i="4"/>
  <c r="J94" i="4"/>
  <c r="K94" i="4"/>
  <c r="M94" i="4"/>
  <c r="J95" i="4"/>
  <c r="K95" i="4"/>
  <c r="M95" i="4"/>
  <c r="J96" i="4"/>
  <c r="K96" i="4"/>
  <c r="M96" i="4"/>
  <c r="J97" i="4"/>
  <c r="K97" i="4"/>
  <c r="M97" i="4"/>
  <c r="J98" i="4"/>
  <c r="K98" i="4"/>
  <c r="M98" i="4"/>
  <c r="J99" i="4"/>
  <c r="K99" i="4"/>
  <c r="M99" i="4"/>
  <c r="J100" i="4"/>
  <c r="K100" i="4"/>
  <c r="M100" i="4"/>
  <c r="J101" i="4"/>
  <c r="K101" i="4"/>
  <c r="M101" i="4"/>
  <c r="J102" i="4"/>
  <c r="K102" i="4"/>
  <c r="M102" i="4"/>
  <c r="J103" i="4"/>
  <c r="K103" i="4"/>
  <c r="M103" i="4"/>
  <c r="J104" i="4"/>
  <c r="K104" i="4"/>
  <c r="M104" i="4"/>
  <c r="J105" i="4"/>
  <c r="K105" i="4"/>
  <c r="M105" i="4"/>
  <c r="J106" i="4"/>
  <c r="K106" i="4"/>
  <c r="M106" i="4"/>
  <c r="J107" i="4"/>
  <c r="K107" i="4"/>
  <c r="M107" i="4"/>
  <c r="J108" i="4"/>
  <c r="K108" i="4"/>
  <c r="M108" i="4"/>
  <c r="J109" i="4"/>
  <c r="K109" i="4"/>
  <c r="M109" i="4"/>
  <c r="J110" i="4"/>
  <c r="K110" i="4"/>
  <c r="M110" i="4"/>
  <c r="J111" i="4"/>
  <c r="K111" i="4"/>
  <c r="M111" i="4"/>
  <c r="J112" i="4"/>
  <c r="K112" i="4"/>
  <c r="M112" i="4"/>
  <c r="J113" i="4"/>
  <c r="K113" i="4"/>
  <c r="M113" i="4"/>
  <c r="J114" i="4"/>
  <c r="K114" i="4"/>
  <c r="M114" i="4"/>
  <c r="J115" i="4"/>
  <c r="K115" i="4"/>
  <c r="M115" i="4"/>
  <c r="J116" i="4"/>
  <c r="K116" i="4"/>
  <c r="M116" i="4"/>
  <c r="J117" i="4"/>
  <c r="K117" i="4"/>
  <c r="M117" i="4"/>
  <c r="J118" i="4"/>
  <c r="K118" i="4"/>
  <c r="M118" i="4"/>
  <c r="J119" i="4"/>
  <c r="K119" i="4"/>
  <c r="M119" i="4"/>
  <c r="J120" i="4"/>
  <c r="K120" i="4"/>
  <c r="M120" i="4"/>
  <c r="J121" i="4"/>
  <c r="K121" i="4"/>
  <c r="M121" i="4"/>
  <c r="J122" i="4"/>
  <c r="K122" i="4"/>
  <c r="M122" i="4"/>
  <c r="J123" i="4"/>
  <c r="K123" i="4"/>
  <c r="M123" i="4"/>
  <c r="J124" i="4"/>
  <c r="K124" i="4"/>
  <c r="M124" i="4"/>
  <c r="J125" i="4"/>
  <c r="K125" i="4"/>
  <c r="M125" i="4"/>
  <c r="J126" i="4"/>
  <c r="K126" i="4"/>
  <c r="M126" i="4"/>
  <c r="J127" i="4"/>
  <c r="K127" i="4"/>
  <c r="M127" i="4"/>
  <c r="J128" i="4"/>
  <c r="K128" i="4"/>
  <c r="M128" i="4"/>
  <c r="J129" i="4"/>
  <c r="K129" i="4"/>
  <c r="M129" i="4"/>
  <c r="J130" i="4"/>
  <c r="K130" i="4"/>
  <c r="M130" i="4"/>
  <c r="J131" i="4"/>
  <c r="K131" i="4"/>
  <c r="M131" i="4"/>
  <c r="J132" i="4"/>
  <c r="K132" i="4"/>
  <c r="M132" i="4"/>
  <c r="J133" i="4"/>
  <c r="K133" i="4"/>
  <c r="M133" i="4"/>
  <c r="J134" i="4"/>
  <c r="K134" i="4"/>
  <c r="M134" i="4"/>
  <c r="J135" i="4"/>
  <c r="K135" i="4"/>
  <c r="M135" i="4"/>
  <c r="J136" i="4"/>
  <c r="K136" i="4"/>
  <c r="M136" i="4"/>
  <c r="J137" i="4"/>
  <c r="K137" i="4"/>
  <c r="M137" i="4"/>
  <c r="J138" i="4"/>
  <c r="K138" i="4"/>
  <c r="M138" i="4"/>
  <c r="J139" i="4"/>
  <c r="K139" i="4"/>
  <c r="M139" i="4"/>
  <c r="J140" i="4"/>
  <c r="K140" i="4"/>
  <c r="M140" i="4"/>
  <c r="J141" i="4"/>
  <c r="K141" i="4"/>
  <c r="M141" i="4"/>
  <c r="J142" i="4"/>
  <c r="K142" i="4"/>
  <c r="M142" i="4"/>
  <c r="J143" i="4"/>
  <c r="K143" i="4"/>
  <c r="M143" i="4"/>
  <c r="J144" i="4"/>
  <c r="K144" i="4"/>
  <c r="M144" i="4"/>
  <c r="J145" i="4"/>
  <c r="K145" i="4"/>
  <c r="M145" i="4"/>
  <c r="J146" i="4"/>
  <c r="K146" i="4"/>
  <c r="M146" i="4"/>
  <c r="J147" i="4"/>
  <c r="K147" i="4"/>
  <c r="M147" i="4"/>
  <c r="J148" i="4"/>
  <c r="K148" i="4"/>
  <c r="M148" i="4"/>
  <c r="J149" i="4"/>
  <c r="K149" i="4"/>
  <c r="M149" i="4"/>
  <c r="J150" i="4"/>
  <c r="K150" i="4"/>
  <c r="M150" i="4"/>
  <c r="J151" i="4"/>
  <c r="K151" i="4"/>
  <c r="M151" i="4"/>
  <c r="J152" i="4"/>
  <c r="K152" i="4"/>
  <c r="M152" i="4"/>
  <c r="J153" i="4"/>
  <c r="K153" i="4"/>
  <c r="M153" i="4"/>
  <c r="J154" i="4"/>
  <c r="K154" i="4"/>
  <c r="M154" i="4"/>
  <c r="J155" i="4"/>
  <c r="K155" i="4"/>
  <c r="M155" i="4"/>
  <c r="J156" i="4"/>
  <c r="K156" i="4"/>
  <c r="M156" i="4"/>
  <c r="J157" i="4"/>
  <c r="K157" i="4"/>
  <c r="M157" i="4"/>
  <c r="J158" i="4"/>
  <c r="K158" i="4"/>
  <c r="M158" i="4"/>
  <c r="J159" i="4"/>
  <c r="K159" i="4"/>
  <c r="M159" i="4"/>
  <c r="J160" i="4"/>
  <c r="K160" i="4"/>
  <c r="M160" i="4"/>
  <c r="J161" i="4"/>
  <c r="K161" i="4"/>
  <c r="M161" i="4"/>
  <c r="J162" i="4"/>
  <c r="K162" i="4"/>
  <c r="M162" i="4"/>
  <c r="J163" i="4"/>
  <c r="K163" i="4"/>
  <c r="M163" i="4"/>
  <c r="J164" i="4"/>
  <c r="K164" i="4"/>
  <c r="M164" i="4"/>
  <c r="J165" i="4"/>
  <c r="K165" i="4"/>
  <c r="M165" i="4"/>
  <c r="J166" i="4"/>
  <c r="K166" i="4"/>
  <c r="M166" i="4"/>
  <c r="J167" i="4"/>
  <c r="K167" i="4"/>
  <c r="M167" i="4"/>
  <c r="J168" i="4"/>
  <c r="K168" i="4"/>
  <c r="M168" i="4"/>
  <c r="J169" i="4"/>
  <c r="K169" i="4"/>
  <c r="M169" i="4"/>
  <c r="J170" i="4"/>
  <c r="K170" i="4"/>
  <c r="M170" i="4"/>
  <c r="J171" i="4"/>
  <c r="K171" i="4"/>
  <c r="M171" i="4"/>
  <c r="J172" i="4"/>
  <c r="K172" i="4"/>
  <c r="M172" i="4"/>
  <c r="J173" i="4"/>
  <c r="K173" i="4"/>
  <c r="M173" i="4"/>
  <c r="J174" i="4"/>
  <c r="K174" i="4"/>
  <c r="M174" i="4"/>
  <c r="J175" i="4"/>
  <c r="K175" i="4"/>
  <c r="M175" i="4"/>
  <c r="J176" i="4"/>
  <c r="K176" i="4"/>
  <c r="M176" i="4"/>
  <c r="J177" i="4"/>
  <c r="K177" i="4"/>
  <c r="M177" i="4"/>
  <c r="J178" i="4"/>
  <c r="K178" i="4"/>
  <c r="M178" i="4"/>
  <c r="J179" i="4"/>
  <c r="K179" i="4"/>
  <c r="M179" i="4"/>
  <c r="J180" i="4"/>
  <c r="K180" i="4"/>
  <c r="M180" i="4"/>
  <c r="J181" i="4"/>
  <c r="K181" i="4"/>
  <c r="M181" i="4"/>
  <c r="J182" i="4"/>
  <c r="K182" i="4"/>
  <c r="M182" i="4"/>
  <c r="J183" i="4"/>
  <c r="K183" i="4"/>
  <c r="M183" i="4"/>
  <c r="J184" i="4"/>
  <c r="K184" i="4"/>
  <c r="M184" i="4"/>
  <c r="J185" i="4"/>
  <c r="K185" i="4"/>
  <c r="M185" i="4"/>
  <c r="J186" i="4"/>
  <c r="K186" i="4"/>
  <c r="M186" i="4"/>
  <c r="J187" i="4"/>
  <c r="K187" i="4"/>
  <c r="M187" i="4"/>
  <c r="J188" i="4"/>
  <c r="K188" i="4"/>
  <c r="M188" i="4"/>
  <c r="J189" i="4"/>
  <c r="K189" i="4"/>
  <c r="M189" i="4"/>
  <c r="J190" i="4"/>
  <c r="K190" i="4"/>
  <c r="M190" i="4"/>
  <c r="J191" i="4"/>
  <c r="K191" i="4"/>
  <c r="M191" i="4"/>
  <c r="J192" i="4"/>
  <c r="K192" i="4"/>
  <c r="M192" i="4"/>
  <c r="J193" i="4"/>
  <c r="K193" i="4"/>
  <c r="M193" i="4"/>
  <c r="J194" i="4"/>
  <c r="K194" i="4"/>
  <c r="M194" i="4"/>
  <c r="J195" i="4"/>
  <c r="K195" i="4"/>
  <c r="M195" i="4"/>
  <c r="J196" i="4"/>
  <c r="K196" i="4"/>
  <c r="M196" i="4"/>
  <c r="J197" i="4"/>
  <c r="K197" i="4"/>
  <c r="M197" i="4"/>
  <c r="J198" i="4"/>
  <c r="K198" i="4"/>
  <c r="M198" i="4"/>
  <c r="J199" i="4"/>
  <c r="K199" i="4"/>
  <c r="M199" i="4"/>
  <c r="J200" i="4"/>
  <c r="K200" i="4"/>
  <c r="M200" i="4"/>
  <c r="J201" i="4"/>
  <c r="K201" i="4"/>
  <c r="M201" i="4"/>
  <c r="J202" i="4"/>
  <c r="K202" i="4"/>
  <c r="M202" i="4"/>
  <c r="J203" i="4"/>
  <c r="K203" i="4"/>
  <c r="M203" i="4"/>
  <c r="J204" i="4"/>
  <c r="K204" i="4"/>
  <c r="M204" i="4"/>
  <c r="J205" i="4"/>
  <c r="K205" i="4"/>
  <c r="M205" i="4"/>
  <c r="J206" i="4"/>
  <c r="K206" i="4"/>
  <c r="M206" i="4"/>
  <c r="J207" i="4"/>
  <c r="K207" i="4"/>
  <c r="M207" i="4"/>
  <c r="J208" i="4"/>
  <c r="K208" i="4"/>
  <c r="M208" i="4"/>
  <c r="J209" i="4"/>
  <c r="K209" i="4"/>
  <c r="M209" i="4"/>
  <c r="J210" i="4"/>
  <c r="K210" i="4"/>
  <c r="M210" i="4"/>
  <c r="J211" i="4"/>
  <c r="K211" i="4"/>
  <c r="M211" i="4"/>
  <c r="J212" i="4"/>
  <c r="K212" i="4"/>
  <c r="M212" i="4"/>
  <c r="J213" i="4"/>
  <c r="K213" i="4"/>
  <c r="M213" i="4"/>
  <c r="J214" i="4"/>
  <c r="K214" i="4"/>
  <c r="M214" i="4"/>
  <c r="J215" i="4"/>
  <c r="K215" i="4"/>
  <c r="M215" i="4"/>
  <c r="J216" i="4"/>
  <c r="K216" i="4"/>
  <c r="M216" i="4"/>
  <c r="J217" i="4"/>
  <c r="K217" i="4"/>
  <c r="M217" i="4"/>
  <c r="J218" i="4"/>
  <c r="K218" i="4"/>
  <c r="M218" i="4"/>
  <c r="J219" i="4"/>
  <c r="K219" i="4"/>
  <c r="M219" i="4"/>
  <c r="J220" i="4"/>
  <c r="K220" i="4"/>
  <c r="M220" i="4"/>
  <c r="J221" i="4"/>
  <c r="K221" i="4"/>
  <c r="M221" i="4"/>
  <c r="J222" i="4"/>
  <c r="K222" i="4"/>
  <c r="M222" i="4"/>
  <c r="J223" i="4"/>
  <c r="K223" i="4"/>
  <c r="M223" i="4"/>
  <c r="J224" i="4"/>
  <c r="K224" i="4"/>
  <c r="M224" i="4"/>
  <c r="J225" i="4"/>
  <c r="K225" i="4"/>
  <c r="M225" i="4"/>
  <c r="J226" i="4"/>
  <c r="K226" i="4"/>
  <c r="M226" i="4"/>
  <c r="J227" i="4"/>
  <c r="K227" i="4"/>
  <c r="M227" i="4"/>
  <c r="J228" i="4"/>
  <c r="K228" i="4"/>
  <c r="M228" i="4"/>
  <c r="J229" i="4"/>
  <c r="K229" i="4"/>
  <c r="M229" i="4"/>
  <c r="J230" i="4"/>
  <c r="K230" i="4"/>
  <c r="M230" i="4"/>
  <c r="J231" i="4"/>
  <c r="K231" i="4"/>
  <c r="M231" i="4"/>
  <c r="J232" i="4"/>
  <c r="K232" i="4"/>
  <c r="M232" i="4"/>
  <c r="J233" i="4"/>
  <c r="K233" i="4"/>
  <c r="M233" i="4"/>
  <c r="J234" i="4"/>
  <c r="K234" i="4"/>
  <c r="M234" i="4"/>
  <c r="J235" i="4"/>
  <c r="K235" i="4"/>
  <c r="M235" i="4"/>
  <c r="J236" i="4"/>
  <c r="K236" i="4"/>
  <c r="M236" i="4"/>
  <c r="J237" i="4"/>
  <c r="K237" i="4"/>
  <c r="M237" i="4"/>
  <c r="J238" i="4"/>
  <c r="K238" i="4"/>
  <c r="M238" i="4"/>
  <c r="J239" i="4"/>
  <c r="K239" i="4"/>
  <c r="M239" i="4"/>
  <c r="J240" i="4"/>
  <c r="K240" i="4"/>
  <c r="M240" i="4"/>
  <c r="J241" i="4"/>
  <c r="K241" i="4"/>
  <c r="M241" i="4"/>
  <c r="J242" i="4"/>
  <c r="K242" i="4"/>
  <c r="M242" i="4"/>
  <c r="J243" i="4"/>
  <c r="K243" i="4"/>
  <c r="M243" i="4"/>
  <c r="J244" i="4"/>
  <c r="K244" i="4"/>
  <c r="M244" i="4"/>
  <c r="J245" i="4"/>
  <c r="K245" i="4"/>
  <c r="M245" i="4"/>
  <c r="J246" i="4"/>
  <c r="K246" i="4"/>
  <c r="M246" i="4"/>
  <c r="J247" i="4"/>
  <c r="K247" i="4"/>
  <c r="M247" i="4"/>
  <c r="J248" i="4"/>
  <c r="K248" i="4"/>
  <c r="M248" i="4"/>
  <c r="J249" i="4"/>
  <c r="K249" i="4"/>
  <c r="M249" i="4"/>
  <c r="J250" i="4"/>
  <c r="K250" i="4"/>
  <c r="M250" i="4"/>
  <c r="J251" i="4"/>
  <c r="K251" i="4"/>
  <c r="M251" i="4"/>
  <c r="J252" i="4"/>
  <c r="K252" i="4"/>
  <c r="M252" i="4"/>
  <c r="J253" i="4"/>
  <c r="K253" i="4"/>
  <c r="M253" i="4"/>
  <c r="J254" i="4"/>
  <c r="K254" i="4"/>
  <c r="M254" i="4"/>
  <c r="J255" i="4"/>
  <c r="K255" i="4"/>
  <c r="M255" i="4"/>
  <c r="J256" i="4"/>
  <c r="K256" i="4"/>
  <c r="M256" i="4"/>
  <c r="J257" i="4"/>
  <c r="K257" i="4"/>
  <c r="M257" i="4"/>
  <c r="J258" i="4"/>
  <c r="K258" i="4"/>
  <c r="M258" i="4"/>
  <c r="J259" i="4"/>
  <c r="K259" i="4"/>
  <c r="M259" i="4"/>
  <c r="J260" i="4"/>
  <c r="K260" i="4"/>
  <c r="M260" i="4"/>
  <c r="J261" i="4"/>
  <c r="K261" i="4"/>
  <c r="M261" i="4"/>
  <c r="J262" i="4"/>
  <c r="K262" i="4"/>
  <c r="M262" i="4"/>
  <c r="J263" i="4"/>
  <c r="K263" i="4"/>
  <c r="M263" i="4"/>
  <c r="J264" i="4"/>
  <c r="K264" i="4"/>
  <c r="M264" i="4"/>
  <c r="J265" i="4"/>
  <c r="K265" i="4"/>
  <c r="M265" i="4"/>
  <c r="J266" i="4"/>
  <c r="K266" i="4"/>
  <c r="M266" i="4"/>
  <c r="J267" i="4"/>
  <c r="K267" i="4"/>
  <c r="M267" i="4"/>
  <c r="J268" i="4"/>
  <c r="K268" i="4"/>
  <c r="M268" i="4"/>
  <c r="J269" i="4"/>
  <c r="K269" i="4"/>
  <c r="M269" i="4"/>
  <c r="J270" i="4"/>
  <c r="K270" i="4"/>
  <c r="M270" i="4"/>
  <c r="J271" i="4"/>
  <c r="K271" i="4"/>
  <c r="M271" i="4"/>
  <c r="J272" i="4"/>
  <c r="K272" i="4"/>
  <c r="M272" i="4"/>
  <c r="J273" i="4"/>
  <c r="K273" i="4"/>
  <c r="M273" i="4"/>
  <c r="J274" i="4"/>
  <c r="K274" i="4"/>
  <c r="M274" i="4"/>
  <c r="J275" i="4"/>
  <c r="K275" i="4"/>
  <c r="M275" i="4"/>
  <c r="J276" i="4"/>
  <c r="K276" i="4"/>
  <c r="M276" i="4"/>
  <c r="J277" i="4"/>
  <c r="K277" i="4"/>
  <c r="M277" i="4"/>
  <c r="J278" i="4"/>
  <c r="K278" i="4"/>
  <c r="M278" i="4"/>
  <c r="J279" i="4"/>
  <c r="K279" i="4"/>
  <c r="M279" i="4"/>
  <c r="J280" i="4"/>
  <c r="K280" i="4"/>
  <c r="M280" i="4"/>
  <c r="J281" i="4"/>
  <c r="K281" i="4"/>
  <c r="M281" i="4"/>
  <c r="J282" i="4"/>
  <c r="K282" i="4"/>
  <c r="M282" i="4"/>
  <c r="J283" i="4"/>
  <c r="K283" i="4"/>
  <c r="M283" i="4"/>
  <c r="J284" i="4"/>
  <c r="K284" i="4"/>
  <c r="M284" i="4"/>
  <c r="J285" i="4"/>
  <c r="K285" i="4"/>
  <c r="M285" i="4"/>
  <c r="J286" i="4"/>
  <c r="K286" i="4"/>
  <c r="M286" i="4"/>
  <c r="J287" i="4"/>
  <c r="K287" i="4"/>
  <c r="M287" i="4"/>
  <c r="J288" i="4"/>
  <c r="K288" i="4"/>
  <c r="M288" i="4"/>
  <c r="J289" i="4"/>
  <c r="K289" i="4"/>
  <c r="M289" i="4"/>
  <c r="J290" i="4"/>
  <c r="K290" i="4"/>
  <c r="M290" i="4"/>
  <c r="J291" i="4"/>
  <c r="K291" i="4"/>
  <c r="M291" i="4"/>
  <c r="J292" i="4"/>
  <c r="K292" i="4"/>
  <c r="M292" i="4"/>
  <c r="J293" i="4"/>
  <c r="K293" i="4"/>
  <c r="M293" i="4"/>
  <c r="J294" i="4"/>
  <c r="K294" i="4"/>
  <c r="M294" i="4"/>
  <c r="J295" i="4"/>
  <c r="K295" i="4"/>
  <c r="M295" i="4"/>
  <c r="J296" i="4"/>
  <c r="K296" i="4"/>
  <c r="M296" i="4"/>
  <c r="J297" i="4"/>
  <c r="K297" i="4"/>
  <c r="M297" i="4"/>
  <c r="J298" i="4"/>
  <c r="K298" i="4"/>
  <c r="M298" i="4"/>
  <c r="J299" i="4"/>
  <c r="K299" i="4"/>
  <c r="M299" i="4"/>
  <c r="J300" i="4"/>
  <c r="K300" i="4"/>
  <c r="M300" i="4"/>
  <c r="J301" i="4"/>
  <c r="K301" i="4"/>
  <c r="M301" i="4"/>
  <c r="J302" i="4"/>
  <c r="K302" i="4"/>
  <c r="M302" i="4"/>
  <c r="J303" i="4"/>
  <c r="K303" i="4"/>
  <c r="M303" i="4"/>
  <c r="J304" i="4"/>
  <c r="K304" i="4"/>
  <c r="M304" i="4"/>
  <c r="J305" i="4"/>
  <c r="K305" i="4"/>
  <c r="M305" i="4"/>
  <c r="J306" i="4"/>
  <c r="K306" i="4"/>
  <c r="M306" i="4"/>
  <c r="J307" i="4"/>
  <c r="K307" i="4"/>
  <c r="M307" i="4"/>
  <c r="J308" i="4"/>
  <c r="K308" i="4"/>
  <c r="M308" i="4"/>
  <c r="J309" i="4"/>
  <c r="K309" i="4"/>
  <c r="M309" i="4"/>
  <c r="J310" i="4"/>
  <c r="K310" i="4"/>
  <c r="M310" i="4"/>
  <c r="J311" i="4"/>
  <c r="K311" i="4"/>
  <c r="M311" i="4"/>
  <c r="J312" i="4"/>
  <c r="K312" i="4"/>
  <c r="M312" i="4"/>
  <c r="J313" i="4"/>
  <c r="K313" i="4"/>
  <c r="M313" i="4"/>
  <c r="J314" i="4"/>
  <c r="K314" i="4"/>
  <c r="M314" i="4"/>
  <c r="J315" i="4"/>
  <c r="K315" i="4"/>
  <c r="M315" i="4"/>
  <c r="J316" i="4"/>
  <c r="K316" i="4"/>
  <c r="M316" i="4"/>
  <c r="J317" i="4"/>
  <c r="K317" i="4"/>
  <c r="M317" i="4"/>
  <c r="J318" i="4"/>
  <c r="K318" i="4"/>
  <c r="M318" i="4"/>
  <c r="J319" i="4"/>
  <c r="K319" i="4"/>
  <c r="M319" i="4"/>
  <c r="J320" i="4"/>
  <c r="K320" i="4"/>
  <c r="M320" i="4"/>
  <c r="J321" i="4"/>
  <c r="K321" i="4"/>
  <c r="M321" i="4"/>
  <c r="J322" i="4"/>
  <c r="K322" i="4"/>
  <c r="M322" i="4"/>
  <c r="J323" i="4"/>
  <c r="K323" i="4"/>
  <c r="M323" i="4"/>
  <c r="J324" i="4"/>
  <c r="K324" i="4"/>
  <c r="M324" i="4"/>
  <c r="J325" i="4"/>
  <c r="K325" i="4"/>
  <c r="M325" i="4"/>
  <c r="J326" i="4"/>
  <c r="K326" i="4"/>
  <c r="M326" i="4"/>
  <c r="J327" i="4"/>
  <c r="K327" i="4"/>
  <c r="M327" i="4"/>
  <c r="J328" i="4"/>
  <c r="K328" i="4"/>
  <c r="M328" i="4"/>
  <c r="J329" i="4"/>
  <c r="K329" i="4"/>
  <c r="M329" i="4"/>
  <c r="J330" i="4"/>
  <c r="K330" i="4"/>
  <c r="M330" i="4"/>
  <c r="J331" i="4"/>
  <c r="K331" i="4"/>
  <c r="M331" i="4"/>
  <c r="J332" i="4"/>
  <c r="K332" i="4"/>
  <c r="M332" i="4"/>
  <c r="J333" i="4"/>
  <c r="K333" i="4"/>
  <c r="M333" i="4"/>
  <c r="J334" i="4"/>
  <c r="K334" i="4"/>
  <c r="M334" i="4"/>
  <c r="J335" i="4"/>
  <c r="K335" i="4"/>
  <c r="M335" i="4"/>
  <c r="J336" i="4"/>
  <c r="K336" i="4"/>
  <c r="M336" i="4"/>
  <c r="J337" i="4"/>
  <c r="K337" i="4"/>
  <c r="M337" i="4"/>
  <c r="J338" i="4"/>
  <c r="K338" i="4"/>
  <c r="M338" i="4"/>
  <c r="J339" i="4"/>
  <c r="K339" i="4"/>
  <c r="M339" i="4"/>
  <c r="J340" i="4"/>
  <c r="K340" i="4"/>
  <c r="M340" i="4"/>
  <c r="J341" i="4"/>
  <c r="K341" i="4"/>
  <c r="M341" i="4"/>
  <c r="J342" i="4"/>
  <c r="K342" i="4"/>
  <c r="M342" i="4"/>
  <c r="J343" i="4"/>
  <c r="K343" i="4"/>
  <c r="M343" i="4"/>
  <c r="J344" i="4"/>
  <c r="K344" i="4"/>
  <c r="M344" i="4"/>
  <c r="J345" i="4"/>
  <c r="K345" i="4"/>
  <c r="M345" i="4"/>
  <c r="J346" i="4"/>
  <c r="K346" i="4"/>
  <c r="M346" i="4"/>
  <c r="J347" i="4"/>
  <c r="K347" i="4"/>
  <c r="M347" i="4"/>
  <c r="J348" i="4"/>
  <c r="K348" i="4"/>
  <c r="M348" i="4"/>
  <c r="J349" i="4"/>
  <c r="K349" i="4"/>
  <c r="M349" i="4"/>
  <c r="J350" i="4"/>
  <c r="K350" i="4"/>
  <c r="M350" i="4"/>
  <c r="J351" i="4"/>
  <c r="K351" i="4"/>
  <c r="M351" i="4"/>
  <c r="J352" i="4"/>
  <c r="K352" i="4"/>
  <c r="M352" i="4"/>
  <c r="J353" i="4"/>
  <c r="K353" i="4"/>
  <c r="M353" i="4"/>
  <c r="J354" i="4"/>
  <c r="K354" i="4"/>
  <c r="M354" i="4"/>
  <c r="J355" i="4"/>
  <c r="K355" i="4"/>
  <c r="M355" i="4"/>
  <c r="J356" i="4"/>
  <c r="K356" i="4"/>
  <c r="M356" i="4"/>
  <c r="J357" i="4"/>
  <c r="K357" i="4"/>
  <c r="M357" i="4"/>
  <c r="J358" i="4"/>
  <c r="K358" i="4"/>
  <c r="M358" i="4"/>
  <c r="J359" i="4"/>
  <c r="K359" i="4"/>
  <c r="M359" i="4"/>
  <c r="J360" i="4"/>
  <c r="K360" i="4"/>
  <c r="M360" i="4"/>
  <c r="J361" i="4"/>
  <c r="K361" i="4"/>
  <c r="M361" i="4"/>
  <c r="J362" i="4"/>
  <c r="K362" i="4"/>
  <c r="M362" i="4"/>
  <c r="J363" i="4"/>
  <c r="K363" i="4"/>
  <c r="M363" i="4"/>
  <c r="J364" i="4"/>
  <c r="K364" i="4"/>
  <c r="M364" i="4"/>
  <c r="M366" i="4"/>
  <c r="O366" i="4"/>
  <c r="F366" i="4"/>
  <c r="O364" i="4"/>
  <c r="F364" i="4"/>
  <c r="O363" i="4"/>
  <c r="F363" i="4"/>
  <c r="O362" i="4"/>
  <c r="F362" i="4"/>
  <c r="O361" i="4"/>
  <c r="F361" i="4"/>
  <c r="O360" i="4"/>
  <c r="F360" i="4"/>
  <c r="O359" i="4"/>
  <c r="F359" i="4"/>
  <c r="O358" i="4"/>
  <c r="F358" i="4"/>
  <c r="O357" i="4"/>
  <c r="F357" i="4"/>
  <c r="O356" i="4"/>
  <c r="F356" i="4"/>
  <c r="O355" i="4"/>
  <c r="F355" i="4"/>
  <c r="O354" i="4"/>
  <c r="F354" i="4"/>
  <c r="O353" i="4"/>
  <c r="F353" i="4"/>
  <c r="O352" i="4"/>
  <c r="F352" i="4"/>
  <c r="O351" i="4"/>
  <c r="F351" i="4"/>
  <c r="O350" i="4"/>
  <c r="F350" i="4"/>
  <c r="O349" i="4"/>
  <c r="F349" i="4"/>
  <c r="O348" i="4"/>
  <c r="F348" i="4"/>
  <c r="O347" i="4"/>
  <c r="F347" i="4"/>
  <c r="O346" i="4"/>
  <c r="F346" i="4"/>
  <c r="O345" i="4"/>
  <c r="F345" i="4"/>
  <c r="O344" i="4"/>
  <c r="F344" i="4"/>
  <c r="O343" i="4"/>
  <c r="F343" i="4"/>
  <c r="O342" i="4"/>
  <c r="F342" i="4"/>
  <c r="O341" i="4"/>
  <c r="F341" i="4"/>
  <c r="O340" i="4"/>
  <c r="F340" i="4"/>
  <c r="O339" i="4"/>
  <c r="F339" i="4"/>
  <c r="O338" i="4"/>
  <c r="F338" i="4"/>
  <c r="O337" i="4"/>
  <c r="F337" i="4"/>
  <c r="O336" i="4"/>
  <c r="F336" i="4"/>
  <c r="O335" i="4"/>
  <c r="F335" i="4"/>
  <c r="O334" i="4"/>
  <c r="F334" i="4"/>
  <c r="O333" i="4"/>
  <c r="F333" i="4"/>
  <c r="O332" i="4"/>
  <c r="F332" i="4"/>
  <c r="O331" i="4"/>
  <c r="F331" i="4"/>
  <c r="O330" i="4"/>
  <c r="F330" i="4"/>
  <c r="O329" i="4"/>
  <c r="F329" i="4"/>
  <c r="O328" i="4"/>
  <c r="F328" i="4"/>
  <c r="O327" i="4"/>
  <c r="F327" i="4"/>
  <c r="O326" i="4"/>
  <c r="F326" i="4"/>
  <c r="O325" i="4"/>
  <c r="F325" i="4"/>
  <c r="O324" i="4"/>
  <c r="F324" i="4"/>
  <c r="O323" i="4"/>
  <c r="F323" i="4"/>
  <c r="O322" i="4"/>
  <c r="F322" i="4"/>
  <c r="O321" i="4"/>
  <c r="F321" i="4"/>
  <c r="O320" i="4"/>
  <c r="F320" i="4"/>
  <c r="O319" i="4"/>
  <c r="F319" i="4"/>
  <c r="O318" i="4"/>
  <c r="F318" i="4"/>
  <c r="O317" i="4"/>
  <c r="F317" i="4"/>
  <c r="O316" i="4"/>
  <c r="F316" i="4"/>
  <c r="O315" i="4"/>
  <c r="F315" i="4"/>
  <c r="O314" i="4"/>
  <c r="F314" i="4"/>
  <c r="O313" i="4"/>
  <c r="F313" i="4"/>
  <c r="O312" i="4"/>
  <c r="F312" i="4"/>
  <c r="O311" i="4"/>
  <c r="F311" i="4"/>
  <c r="O310" i="4"/>
  <c r="F310" i="4"/>
  <c r="O309" i="4"/>
  <c r="F309" i="4"/>
  <c r="O308" i="4"/>
  <c r="F308" i="4"/>
  <c r="O307" i="4"/>
  <c r="F307" i="4"/>
  <c r="O306" i="4"/>
  <c r="F306" i="4"/>
  <c r="O305" i="4"/>
  <c r="F305" i="4"/>
  <c r="O304" i="4"/>
  <c r="F304" i="4"/>
  <c r="O303" i="4"/>
  <c r="F303" i="4"/>
  <c r="O302" i="4"/>
  <c r="F302" i="4"/>
  <c r="O301" i="4"/>
  <c r="F301" i="4"/>
  <c r="O300" i="4"/>
  <c r="F300" i="4"/>
  <c r="O299" i="4"/>
  <c r="F299" i="4"/>
  <c r="O298" i="4"/>
  <c r="F298" i="4"/>
  <c r="O297" i="4"/>
  <c r="F297" i="4"/>
  <c r="O296" i="4"/>
  <c r="F296" i="4"/>
  <c r="O295" i="4"/>
  <c r="F295" i="4"/>
  <c r="O294" i="4"/>
  <c r="F294" i="4"/>
  <c r="O293" i="4"/>
  <c r="F293" i="4"/>
  <c r="O292" i="4"/>
  <c r="F292" i="4"/>
  <c r="O291" i="4"/>
  <c r="F291" i="4"/>
  <c r="O290" i="4"/>
  <c r="F290" i="4"/>
  <c r="O289" i="4"/>
  <c r="F289" i="4"/>
  <c r="O288" i="4"/>
  <c r="F288" i="4"/>
  <c r="O287" i="4"/>
  <c r="F287" i="4"/>
  <c r="O286" i="4"/>
  <c r="F286" i="4"/>
  <c r="O285" i="4"/>
  <c r="F285" i="4"/>
  <c r="O284" i="4"/>
  <c r="F284" i="4"/>
  <c r="O283" i="4"/>
  <c r="F283" i="4"/>
  <c r="O282" i="4"/>
  <c r="F282" i="4"/>
  <c r="O281" i="4"/>
  <c r="F281" i="4"/>
  <c r="O280" i="4"/>
  <c r="F280" i="4"/>
  <c r="O279" i="4"/>
  <c r="F279" i="4"/>
  <c r="O278" i="4"/>
  <c r="F278" i="4"/>
  <c r="O277" i="4"/>
  <c r="F277" i="4"/>
  <c r="O276" i="4"/>
  <c r="F276" i="4"/>
  <c r="O275" i="4"/>
  <c r="F275" i="4"/>
  <c r="O274" i="4"/>
  <c r="F274" i="4"/>
  <c r="O273" i="4"/>
  <c r="F273" i="4"/>
  <c r="O272" i="4"/>
  <c r="F272" i="4"/>
  <c r="O271" i="4"/>
  <c r="F271" i="4"/>
  <c r="O270" i="4"/>
  <c r="F270" i="4"/>
  <c r="O269" i="4"/>
  <c r="F269" i="4"/>
  <c r="O268" i="4"/>
  <c r="F268" i="4"/>
  <c r="O267" i="4"/>
  <c r="F267" i="4"/>
  <c r="O266" i="4"/>
  <c r="F266" i="4"/>
  <c r="O265" i="4"/>
  <c r="F265" i="4"/>
  <c r="O264" i="4"/>
  <c r="F264" i="4"/>
  <c r="O263" i="4"/>
  <c r="F263" i="4"/>
  <c r="O262" i="4"/>
  <c r="F262" i="4"/>
  <c r="O261" i="4"/>
  <c r="F261" i="4"/>
  <c r="O260" i="4"/>
  <c r="F260" i="4"/>
  <c r="O259" i="4"/>
  <c r="F259" i="4"/>
  <c r="O258" i="4"/>
  <c r="F258" i="4"/>
  <c r="O257" i="4"/>
  <c r="F257" i="4"/>
  <c r="O256" i="4"/>
  <c r="F256" i="4"/>
  <c r="O255" i="4"/>
  <c r="F255" i="4"/>
  <c r="O254" i="4"/>
  <c r="F254" i="4"/>
  <c r="O253" i="4"/>
  <c r="F253" i="4"/>
  <c r="O252" i="4"/>
  <c r="F252" i="4"/>
  <c r="O251" i="4"/>
  <c r="F251" i="4"/>
  <c r="O250" i="4"/>
  <c r="F250" i="4"/>
  <c r="O249" i="4"/>
  <c r="F249" i="4"/>
  <c r="O248" i="4"/>
  <c r="F248" i="4"/>
  <c r="O247" i="4"/>
  <c r="F247" i="4"/>
  <c r="O246" i="4"/>
  <c r="F246" i="4"/>
  <c r="O245" i="4"/>
  <c r="F245" i="4"/>
  <c r="O244" i="4"/>
  <c r="F244" i="4"/>
  <c r="O243" i="4"/>
  <c r="F243" i="4"/>
  <c r="O242" i="4"/>
  <c r="F242" i="4"/>
  <c r="O241" i="4"/>
  <c r="F241" i="4"/>
  <c r="O240" i="4"/>
  <c r="F240" i="4"/>
  <c r="O239" i="4"/>
  <c r="F239" i="4"/>
  <c r="O238" i="4"/>
  <c r="F238" i="4"/>
  <c r="O237" i="4"/>
  <c r="F237" i="4"/>
  <c r="O236" i="4"/>
  <c r="F236" i="4"/>
  <c r="O235" i="4"/>
  <c r="F235" i="4"/>
  <c r="O234" i="4"/>
  <c r="F234" i="4"/>
  <c r="O233" i="4"/>
  <c r="F233" i="4"/>
  <c r="O232" i="4"/>
  <c r="F232" i="4"/>
  <c r="O231" i="4"/>
  <c r="F231" i="4"/>
  <c r="O230" i="4"/>
  <c r="F230" i="4"/>
  <c r="O229" i="4"/>
  <c r="F229" i="4"/>
  <c r="O228" i="4"/>
  <c r="F228" i="4"/>
  <c r="O227" i="4"/>
  <c r="F227" i="4"/>
  <c r="O226" i="4"/>
  <c r="F226" i="4"/>
  <c r="O225" i="4"/>
  <c r="F225" i="4"/>
  <c r="O224" i="4"/>
  <c r="F224" i="4"/>
  <c r="O223" i="4"/>
  <c r="F223" i="4"/>
  <c r="O222" i="4"/>
  <c r="F222" i="4"/>
  <c r="O221" i="4"/>
  <c r="F221" i="4"/>
  <c r="O220" i="4"/>
  <c r="F220" i="4"/>
  <c r="O219" i="4"/>
  <c r="F219" i="4"/>
  <c r="O218" i="4"/>
  <c r="F218" i="4"/>
  <c r="O217" i="4"/>
  <c r="F217" i="4"/>
  <c r="O216" i="4"/>
  <c r="F216" i="4"/>
  <c r="O215" i="4"/>
  <c r="F215" i="4"/>
  <c r="O214" i="4"/>
  <c r="F214" i="4"/>
  <c r="O213" i="4"/>
  <c r="F213" i="4"/>
  <c r="O212" i="4"/>
  <c r="F212" i="4"/>
  <c r="O211" i="4"/>
  <c r="F211" i="4"/>
  <c r="O210" i="4"/>
  <c r="F210" i="4"/>
  <c r="O209" i="4"/>
  <c r="F209" i="4"/>
  <c r="O208" i="4"/>
  <c r="F208" i="4"/>
  <c r="O207" i="4"/>
  <c r="F207" i="4"/>
  <c r="O206" i="4"/>
  <c r="F206" i="4"/>
  <c r="O205" i="4"/>
  <c r="F205" i="4"/>
  <c r="O204" i="4"/>
  <c r="F204" i="4"/>
  <c r="O203" i="4"/>
  <c r="F203" i="4"/>
  <c r="O202" i="4"/>
  <c r="F202" i="4"/>
  <c r="O201" i="4"/>
  <c r="F201" i="4"/>
  <c r="O200" i="4"/>
  <c r="F200" i="4"/>
  <c r="O199" i="4"/>
  <c r="F199" i="4"/>
  <c r="O198" i="4"/>
  <c r="F198" i="4"/>
  <c r="O197" i="4"/>
  <c r="F197" i="4"/>
  <c r="O196" i="4"/>
  <c r="F196" i="4"/>
  <c r="O195" i="4"/>
  <c r="F195" i="4"/>
  <c r="O194" i="4"/>
  <c r="F194" i="4"/>
  <c r="O193" i="4"/>
  <c r="F193" i="4"/>
  <c r="O192" i="4"/>
  <c r="F192" i="4"/>
  <c r="O191" i="4"/>
  <c r="F191" i="4"/>
  <c r="O190" i="4"/>
  <c r="F190" i="4"/>
  <c r="O189" i="4"/>
  <c r="F189" i="4"/>
  <c r="O188" i="4"/>
  <c r="F188" i="4"/>
  <c r="O187" i="4"/>
  <c r="F187" i="4"/>
  <c r="O186" i="4"/>
  <c r="F186" i="4"/>
  <c r="O185" i="4"/>
  <c r="F185" i="4"/>
  <c r="O184" i="4"/>
  <c r="F184" i="4"/>
  <c r="O183" i="4"/>
  <c r="F183" i="4"/>
  <c r="O182" i="4"/>
  <c r="F182" i="4"/>
  <c r="O181" i="4"/>
  <c r="F181" i="4"/>
  <c r="O180" i="4"/>
  <c r="F180" i="4"/>
  <c r="O179" i="4"/>
  <c r="F179" i="4"/>
  <c r="O178" i="4"/>
  <c r="F178" i="4"/>
  <c r="O177" i="4"/>
  <c r="F177" i="4"/>
  <c r="O176" i="4"/>
  <c r="F176" i="4"/>
  <c r="O175" i="4"/>
  <c r="F175" i="4"/>
  <c r="O174" i="4"/>
  <c r="F174" i="4"/>
  <c r="O173" i="4"/>
  <c r="F173" i="4"/>
  <c r="O172" i="4"/>
  <c r="F172" i="4"/>
  <c r="O171" i="4"/>
  <c r="F171" i="4"/>
  <c r="O170" i="4"/>
  <c r="F170" i="4"/>
  <c r="O169" i="4"/>
  <c r="F169" i="4"/>
  <c r="O168" i="4"/>
  <c r="F168" i="4"/>
  <c r="O167" i="4"/>
  <c r="F167" i="4"/>
  <c r="O166" i="4"/>
  <c r="F166" i="4"/>
  <c r="O165" i="4"/>
  <c r="F165" i="4"/>
  <c r="O164" i="4"/>
  <c r="F164" i="4"/>
  <c r="O163" i="4"/>
  <c r="F163" i="4"/>
  <c r="O162" i="4"/>
  <c r="F162" i="4"/>
  <c r="O161" i="4"/>
  <c r="F161" i="4"/>
  <c r="O160" i="4"/>
  <c r="F160" i="4"/>
  <c r="O159" i="4"/>
  <c r="F159" i="4"/>
  <c r="O158" i="4"/>
  <c r="F158" i="4"/>
  <c r="O157" i="4"/>
  <c r="F157" i="4"/>
  <c r="O156" i="4"/>
  <c r="F156" i="4"/>
  <c r="O155" i="4"/>
  <c r="F155" i="4"/>
  <c r="O154" i="4"/>
  <c r="F154" i="4"/>
  <c r="O153" i="4"/>
  <c r="F153" i="4"/>
  <c r="O152" i="4"/>
  <c r="F152" i="4"/>
  <c r="O151" i="4"/>
  <c r="F151" i="4"/>
  <c r="O150" i="4"/>
  <c r="F150" i="4"/>
  <c r="O149" i="4"/>
  <c r="F149" i="4"/>
  <c r="O148" i="4"/>
  <c r="F148" i="4"/>
  <c r="O147" i="4"/>
  <c r="F147" i="4"/>
  <c r="O146" i="4"/>
  <c r="F146" i="4"/>
  <c r="O145" i="4"/>
  <c r="F145" i="4"/>
  <c r="O144" i="4"/>
  <c r="F144" i="4"/>
  <c r="O143" i="4"/>
  <c r="F143" i="4"/>
  <c r="O142" i="4"/>
  <c r="F142" i="4"/>
  <c r="O141" i="4"/>
  <c r="F141" i="4"/>
  <c r="O140" i="4"/>
  <c r="F140" i="4"/>
  <c r="O139" i="4"/>
  <c r="F139" i="4"/>
  <c r="O138" i="4"/>
  <c r="F138" i="4"/>
  <c r="O137" i="4"/>
  <c r="F137" i="4"/>
  <c r="O136" i="4"/>
  <c r="F136" i="4"/>
  <c r="O135" i="4"/>
  <c r="F135" i="4"/>
  <c r="O134" i="4"/>
  <c r="F134" i="4"/>
  <c r="O133" i="4"/>
  <c r="F133" i="4"/>
  <c r="O132" i="4"/>
  <c r="F132" i="4"/>
  <c r="O131" i="4"/>
  <c r="F131" i="4"/>
  <c r="O130" i="4"/>
  <c r="F130" i="4"/>
  <c r="O129" i="4"/>
  <c r="F129" i="4"/>
  <c r="O128" i="4"/>
  <c r="F128" i="4"/>
  <c r="O127" i="4"/>
  <c r="F127" i="4"/>
  <c r="O126" i="4"/>
  <c r="F126" i="4"/>
  <c r="O125" i="4"/>
  <c r="F125" i="4"/>
  <c r="O124" i="4"/>
  <c r="F124" i="4"/>
  <c r="O123" i="4"/>
  <c r="F123" i="4"/>
  <c r="O122" i="4"/>
  <c r="F122" i="4"/>
  <c r="O121" i="4"/>
  <c r="F121" i="4"/>
  <c r="O120" i="4"/>
  <c r="F120" i="4"/>
  <c r="O119" i="4"/>
  <c r="F119" i="4"/>
  <c r="O118" i="4"/>
  <c r="F118" i="4"/>
  <c r="O117" i="4"/>
  <c r="F117" i="4"/>
  <c r="O116" i="4"/>
  <c r="F116" i="4"/>
  <c r="O115" i="4"/>
  <c r="F115" i="4"/>
  <c r="O114" i="4"/>
  <c r="F114" i="4"/>
  <c r="O113" i="4"/>
  <c r="F113" i="4"/>
  <c r="O112" i="4"/>
  <c r="F112" i="4"/>
  <c r="O111" i="4"/>
  <c r="F111" i="4"/>
  <c r="O110" i="4"/>
  <c r="F110" i="4"/>
  <c r="O109" i="4"/>
  <c r="F109" i="4"/>
  <c r="O108" i="4"/>
  <c r="F108" i="4"/>
  <c r="O107" i="4"/>
  <c r="F107" i="4"/>
  <c r="O106" i="4"/>
  <c r="F106" i="4"/>
  <c r="O105" i="4"/>
  <c r="F105" i="4"/>
  <c r="O104" i="4"/>
  <c r="F104" i="4"/>
  <c r="O103" i="4"/>
  <c r="F103" i="4"/>
  <c r="O102" i="4"/>
  <c r="F102" i="4"/>
  <c r="O101" i="4"/>
  <c r="F101" i="4"/>
  <c r="O100" i="4"/>
  <c r="F100" i="4"/>
  <c r="O99" i="4"/>
  <c r="F99" i="4"/>
  <c r="O98" i="4"/>
  <c r="F98" i="4"/>
  <c r="O97" i="4"/>
  <c r="F97" i="4"/>
  <c r="O96" i="4"/>
  <c r="F96" i="4"/>
  <c r="O95" i="4"/>
  <c r="F95" i="4"/>
  <c r="O94" i="4"/>
  <c r="F94" i="4"/>
  <c r="O93" i="4"/>
  <c r="F93" i="4"/>
  <c r="O92" i="4"/>
  <c r="F92" i="4"/>
  <c r="O91" i="4"/>
  <c r="F91" i="4"/>
  <c r="O90" i="4"/>
  <c r="F90" i="4"/>
  <c r="O89" i="4"/>
  <c r="F89" i="4"/>
  <c r="O88" i="4"/>
  <c r="F88" i="4"/>
  <c r="O87" i="4"/>
  <c r="F87" i="4"/>
  <c r="O86" i="4"/>
  <c r="F86" i="4"/>
  <c r="O85" i="4"/>
  <c r="F85" i="4"/>
  <c r="O84" i="4"/>
  <c r="F84" i="4"/>
  <c r="O83" i="4"/>
  <c r="F83" i="4"/>
  <c r="O82" i="4"/>
  <c r="F82" i="4"/>
  <c r="O81" i="4"/>
  <c r="F81" i="4"/>
  <c r="O80" i="4"/>
  <c r="F80" i="4"/>
  <c r="O79" i="4"/>
  <c r="F79" i="4"/>
  <c r="O78" i="4"/>
  <c r="F78" i="4"/>
  <c r="O77" i="4"/>
  <c r="F77" i="4"/>
  <c r="O76" i="4"/>
  <c r="F76" i="4"/>
  <c r="O75" i="4"/>
  <c r="F75" i="4"/>
  <c r="O74" i="4"/>
  <c r="F74" i="4"/>
  <c r="O73" i="4"/>
  <c r="F73" i="4"/>
  <c r="O72" i="4"/>
  <c r="F72" i="4"/>
  <c r="O71" i="4"/>
  <c r="F71" i="4"/>
  <c r="O70" i="4"/>
  <c r="F70" i="4"/>
  <c r="O69" i="4"/>
  <c r="F69" i="4"/>
  <c r="O68" i="4"/>
  <c r="F68" i="4"/>
  <c r="O67" i="4"/>
  <c r="F67" i="4"/>
  <c r="O66" i="4"/>
  <c r="F66" i="4"/>
  <c r="O65" i="4"/>
  <c r="F65" i="4"/>
  <c r="O64" i="4"/>
  <c r="F64" i="4"/>
  <c r="O63" i="4"/>
  <c r="F63" i="4"/>
  <c r="O62" i="4"/>
  <c r="F62" i="4"/>
  <c r="O61" i="4"/>
  <c r="F61" i="4"/>
  <c r="O60" i="4"/>
  <c r="F60" i="4"/>
  <c r="O59" i="4"/>
  <c r="F59" i="4"/>
  <c r="O58" i="4"/>
  <c r="F58" i="4"/>
  <c r="O57" i="4"/>
  <c r="F57" i="4"/>
  <c r="O56" i="4"/>
  <c r="F56" i="4"/>
  <c r="O55" i="4"/>
  <c r="F55" i="4"/>
  <c r="O54" i="4"/>
  <c r="F54" i="4"/>
  <c r="O53" i="4"/>
  <c r="F53" i="4"/>
  <c r="O52" i="4"/>
  <c r="F52" i="4"/>
  <c r="O51" i="4"/>
  <c r="F51" i="4"/>
  <c r="O50" i="4"/>
  <c r="F50" i="4"/>
  <c r="O49" i="4"/>
  <c r="F49" i="4"/>
  <c r="O48" i="4"/>
  <c r="F48" i="4"/>
  <c r="O47" i="4"/>
  <c r="F47" i="4"/>
  <c r="O46" i="4"/>
  <c r="F46" i="4"/>
  <c r="O45" i="4"/>
  <c r="F45" i="4"/>
  <c r="O44" i="4"/>
  <c r="F44" i="4"/>
  <c r="O43" i="4"/>
  <c r="F43" i="4"/>
  <c r="O42" i="4"/>
  <c r="F42" i="4"/>
  <c r="O41" i="4"/>
  <c r="F41" i="4"/>
  <c r="O40" i="4"/>
  <c r="F40" i="4"/>
  <c r="O39" i="4"/>
  <c r="F39" i="4"/>
  <c r="O38" i="4"/>
  <c r="F38" i="4"/>
  <c r="O37" i="4"/>
  <c r="F37" i="4"/>
  <c r="O36" i="4"/>
  <c r="F36" i="4"/>
  <c r="O35" i="4"/>
  <c r="F35" i="4"/>
  <c r="O34" i="4"/>
  <c r="F34" i="4"/>
  <c r="O33" i="4"/>
  <c r="F33" i="4"/>
  <c r="O32" i="4"/>
  <c r="F32" i="4"/>
  <c r="O31" i="4"/>
  <c r="F31" i="4"/>
  <c r="O30" i="4"/>
  <c r="F30" i="4"/>
  <c r="O29" i="4"/>
  <c r="F29" i="4"/>
  <c r="O28" i="4"/>
  <c r="F28" i="4"/>
  <c r="O27" i="4"/>
  <c r="F27" i="4"/>
  <c r="O26" i="4"/>
  <c r="F26" i="4"/>
  <c r="O25" i="4"/>
  <c r="F25" i="4"/>
  <c r="O24" i="4"/>
  <c r="F24" i="4"/>
  <c r="O23" i="4"/>
  <c r="F23" i="4"/>
  <c r="O22" i="4"/>
  <c r="F22" i="4"/>
  <c r="O21" i="4"/>
  <c r="F21" i="4"/>
  <c r="O20" i="4"/>
  <c r="F20" i="4"/>
  <c r="O19" i="4"/>
  <c r="F19" i="4"/>
  <c r="O18" i="4"/>
  <c r="F18" i="4"/>
  <c r="O17" i="4"/>
  <c r="F17" i="4"/>
  <c r="O16" i="4"/>
  <c r="F16" i="4"/>
  <c r="O15" i="4"/>
  <c r="F15" i="4"/>
  <c r="O14" i="4"/>
  <c r="F14" i="4"/>
  <c r="O13" i="4"/>
  <c r="F13" i="4"/>
  <c r="O12" i="4"/>
  <c r="F12" i="4"/>
  <c r="O11" i="4"/>
  <c r="F11" i="4"/>
  <c r="O10" i="4"/>
  <c r="F10" i="4"/>
  <c r="O9" i="4"/>
  <c r="F9" i="4"/>
  <c r="O8" i="4"/>
  <c r="F8" i="4"/>
  <c r="N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D366" i="3"/>
  <c r="C366"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N366"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8" i="2"/>
  <c r="F368" i="3"/>
  <c r="E366" i="3"/>
  <c r="F31" i="3"/>
  <c r="H325" i="3"/>
  <c r="H330" i="3"/>
  <c r="F297" i="3"/>
  <c r="F349" i="3"/>
  <c r="F272" i="3"/>
  <c r="H337" i="3"/>
  <c r="F347" i="3"/>
  <c r="H326" i="3"/>
  <c r="F355" i="3"/>
  <c r="F329" i="3"/>
  <c r="F357" i="3"/>
  <c r="D366" i="2"/>
  <c r="F368" i="2"/>
  <c r="C366"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D366" i="1"/>
  <c r="F368" i="1"/>
  <c r="C366" i="1"/>
  <c r="F343" i="3"/>
  <c r="H318" i="3"/>
  <c r="H274" i="3"/>
  <c r="H310" i="3"/>
  <c r="F282" i="3"/>
  <c r="H271" i="3"/>
  <c r="F255" i="3"/>
  <c r="H246" i="3"/>
  <c r="F228" i="3"/>
  <c r="H208" i="3"/>
  <c r="F186" i="3"/>
  <c r="F164" i="3"/>
  <c r="F331" i="3"/>
  <c r="F251" i="3"/>
  <c r="F190" i="3"/>
  <c r="F341" i="3"/>
  <c r="F259" i="3"/>
  <c r="H172" i="3"/>
  <c r="H125" i="3"/>
  <c r="H85" i="3"/>
  <c r="F316" i="3"/>
  <c r="H188" i="3"/>
  <c r="H129" i="3"/>
  <c r="F71" i="3"/>
  <c r="F301" i="3"/>
  <c r="H232" i="3"/>
  <c r="H200" i="3"/>
  <c r="H168" i="3"/>
  <c r="H121" i="3"/>
  <c r="F76" i="3"/>
  <c r="H61" i="3"/>
  <c r="H155" i="3"/>
  <c r="H51" i="3"/>
  <c r="F30" i="3"/>
  <c r="H8" i="3"/>
  <c r="H31" i="3"/>
  <c r="F151" i="3"/>
  <c r="F273" i="3"/>
  <c r="H152" i="3"/>
  <c r="H80" i="3"/>
  <c r="H184" i="3"/>
  <c r="F123" i="3"/>
  <c r="F59" i="3"/>
  <c r="H15" i="3"/>
  <c r="F97" i="3"/>
  <c r="H10" i="3"/>
  <c r="H351" i="3"/>
  <c r="F361" i="3"/>
  <c r="H355" i="3"/>
  <c r="H343" i="3"/>
  <c r="H314" i="3"/>
  <c r="H347" i="3"/>
  <c r="F337" i="3"/>
  <c r="H294" i="3"/>
  <c r="H353" i="3"/>
  <c r="F304" i="3"/>
  <c r="F292" i="3"/>
  <c r="H264" i="3"/>
  <c r="F330" i="3"/>
  <c r="F325" i="3"/>
  <c r="H289" i="3"/>
  <c r="H282" i="3"/>
  <c r="F270" i="3"/>
  <c r="H251" i="3"/>
  <c r="H244" i="3"/>
  <c r="H224" i="3"/>
  <c r="F202" i="3"/>
  <c r="F180" i="3"/>
  <c r="H160" i="3"/>
  <c r="H331" i="3"/>
  <c r="F281" i="3"/>
  <c r="F246" i="3"/>
  <c r="H212" i="3"/>
  <c r="H180" i="3"/>
  <c r="H148" i="3"/>
  <c r="H324" i="3"/>
  <c r="F290" i="3"/>
  <c r="H259" i="3"/>
  <c r="H204" i="3"/>
  <c r="H162" i="3"/>
  <c r="F136" i="3"/>
  <c r="H119" i="3"/>
  <c r="H101" i="3"/>
  <c r="F79" i="3"/>
  <c r="H317" i="3"/>
  <c r="H273" i="3"/>
  <c r="H220" i="3"/>
  <c r="H178" i="3"/>
  <c r="F140" i="3"/>
  <c r="F124" i="3"/>
  <c r="H93" i="3"/>
  <c r="F363" i="3"/>
  <c r="F305" i="3"/>
  <c r="F268" i="3"/>
  <c r="H256" i="3"/>
  <c r="F231" i="3"/>
  <c r="F211" i="3"/>
  <c r="F199" i="3"/>
  <c r="F179" i="3"/>
  <c r="F167" i="3"/>
  <c r="F147" i="3"/>
  <c r="F115" i="3"/>
  <c r="F92" i="3"/>
  <c r="H73" i="3"/>
  <c r="H57" i="3"/>
  <c r="H230" i="3"/>
  <c r="F183" i="3"/>
  <c r="H140" i="3"/>
  <c r="H92" i="3"/>
  <c r="H64" i="3"/>
  <c r="H48" i="3"/>
  <c r="F38" i="3"/>
  <c r="H27" i="3"/>
  <c r="H16" i="3"/>
  <c r="F55" i="3"/>
  <c r="F42" i="3"/>
  <c r="F26" i="3"/>
  <c r="F216" i="3"/>
  <c r="H151" i="3"/>
  <c r="F75" i="3"/>
  <c r="F252" i="3"/>
  <c r="F187" i="3"/>
  <c r="F145" i="3"/>
  <c r="H107" i="3"/>
  <c r="F80" i="3"/>
  <c r="H18" i="3"/>
  <c r="H166" i="3"/>
  <c r="F137" i="3"/>
  <c r="F109" i="3"/>
  <c r="H81" i="3"/>
  <c r="H56" i="3"/>
  <c r="H28" i="3"/>
  <c r="H300" i="3"/>
  <c r="F195" i="3"/>
  <c r="H97" i="3"/>
  <c r="F243" i="3"/>
  <c r="H42" i="3"/>
  <c r="F39" i="3"/>
  <c r="F345" i="3"/>
  <c r="H358" i="3"/>
  <c r="H322" i="3"/>
  <c r="F338" i="3"/>
  <c r="F308" i="3"/>
  <c r="F342" i="3"/>
  <c r="F320" i="3"/>
  <c r="F288" i="3"/>
  <c r="F353" i="3"/>
  <c r="F302" i="3"/>
  <c r="H280" i="3"/>
  <c r="F258" i="3"/>
  <c r="H328" i="3"/>
  <c r="H312" i="3"/>
  <c r="F286" i="3"/>
  <c r="H276" i="3"/>
  <c r="F267" i="3"/>
  <c r="H250" i="3"/>
  <c r="H240" i="3"/>
  <c r="F218" i="3"/>
  <c r="F196" i="3"/>
  <c r="H176" i="3"/>
  <c r="F154" i="3"/>
  <c r="H333" i="3"/>
  <c r="F312" i="3"/>
  <c r="H255" i="3"/>
  <c r="F238" i="3"/>
  <c r="F206" i="3"/>
  <c r="F174" i="3"/>
  <c r="F362" i="3"/>
  <c r="F324" i="3"/>
  <c r="H290" i="3"/>
  <c r="H236" i="3"/>
  <c r="H194" i="3"/>
  <c r="F162" i="3"/>
  <c r="H133" i="3"/>
  <c r="H117" i="3"/>
  <c r="F95" i="3"/>
  <c r="H71" i="3"/>
  <c r="F317" i="3"/>
  <c r="H243" i="3"/>
  <c r="H210" i="3"/>
  <c r="F178" i="3"/>
  <c r="H137" i="3"/>
  <c r="F119" i="3"/>
  <c r="F87" i="3"/>
  <c r="H363" i="3"/>
  <c r="H305" i="3"/>
  <c r="H268" i="3"/>
  <c r="H235" i="3"/>
  <c r="H231" i="3"/>
  <c r="H203" i="3"/>
  <c r="H199" i="3"/>
  <c r="H171" i="3"/>
  <c r="H167" i="3"/>
  <c r="F139" i="3"/>
  <c r="F108" i="3"/>
  <c r="H89" i="3"/>
  <c r="F67" i="3"/>
  <c r="F359" i="3"/>
  <c r="F230" i="3"/>
  <c r="H183" i="3"/>
  <c r="F135" i="3"/>
  <c r="H91" i="3"/>
  <c r="F64" i="3"/>
  <c r="F46" i="3"/>
  <c r="H35" i="3"/>
  <c r="H24" i="3"/>
  <c r="F14" i="3"/>
  <c r="H55" i="3"/>
  <c r="H39" i="3"/>
  <c r="H23" i="3"/>
  <c r="H216" i="3"/>
  <c r="F143" i="3"/>
  <c r="F306" i="3"/>
  <c r="H252" i="3"/>
  <c r="H187" i="3"/>
  <c r="H132" i="3"/>
  <c r="F107" i="3"/>
  <c r="F65" i="3"/>
  <c r="F15" i="3"/>
  <c r="F166" i="3"/>
  <c r="H124" i="3"/>
  <c r="H96" i="3"/>
  <c r="H60" i="3"/>
  <c r="H52" i="3"/>
  <c r="H20" i="3"/>
  <c r="F300" i="3"/>
  <c r="H112" i="3"/>
  <c r="H76" i="3"/>
  <c r="F219" i="3"/>
  <c r="H34" i="3"/>
  <c r="G362" i="3"/>
  <c r="G358" i="3"/>
  <c r="I358" i="3"/>
  <c r="G354" i="3"/>
  <c r="G350" i="3"/>
  <c r="G346" i="3"/>
  <c r="I346" i="3"/>
  <c r="G342" i="3"/>
  <c r="G338" i="3"/>
  <c r="G334" i="3"/>
  <c r="G330" i="3"/>
  <c r="I330" i="3"/>
  <c r="F366" i="3"/>
  <c r="H364" i="3"/>
  <c r="G363" i="3"/>
  <c r="H360" i="3"/>
  <c r="G359" i="3"/>
  <c r="H361" i="3"/>
  <c r="F360" i="3"/>
  <c r="H352" i="3"/>
  <c r="G349" i="3"/>
  <c r="G348" i="3"/>
  <c r="F344" i="3"/>
  <c r="G343" i="3"/>
  <c r="I343" i="3"/>
  <c r="H336" i="3"/>
  <c r="G333" i="3"/>
  <c r="G332" i="3"/>
  <c r="G325" i="3"/>
  <c r="I325" i="3"/>
  <c r="G321" i="3"/>
  <c r="F364" i="3"/>
  <c r="H357" i="3"/>
  <c r="F356" i="3"/>
  <c r="G353" i="3"/>
  <c r="F352" i="3"/>
  <c r="F348" i="3"/>
  <c r="H344" i="3"/>
  <c r="G340" i="3"/>
  <c r="G339" i="3"/>
  <c r="G336" i="3"/>
  <c r="F335" i="3"/>
  <c r="H332" i="3"/>
  <c r="G331" i="3"/>
  <c r="H323" i="3"/>
  <c r="G320" i="3"/>
  <c r="G319" i="3"/>
  <c r="G317" i="3"/>
  <c r="I317" i="3"/>
  <c r="G313" i="3"/>
  <c r="G309" i="3"/>
  <c r="G305" i="3"/>
  <c r="G301" i="3"/>
  <c r="G297" i="3"/>
  <c r="G293" i="3"/>
  <c r="I293" i="3"/>
  <c r="G289" i="3"/>
  <c r="G285" i="3"/>
  <c r="G281" i="3"/>
  <c r="G277" i="3"/>
  <c r="I277" i="3"/>
  <c r="G273" i="3"/>
  <c r="G360" i="3"/>
  <c r="G356" i="3"/>
  <c r="G351" i="3"/>
  <c r="I351" i="3"/>
  <c r="G347" i="3"/>
  <c r="I347" i="3"/>
  <c r="G345" i="3"/>
  <c r="F340" i="3"/>
  <c r="G337" i="3"/>
  <c r="I337" i="3"/>
  <c r="G335" i="3"/>
  <c r="F327" i="3"/>
  <c r="G324" i="3"/>
  <c r="F323" i="3"/>
  <c r="F319" i="3"/>
  <c r="H315" i="3"/>
  <c r="G312" i="3"/>
  <c r="G311" i="3"/>
  <c r="F307" i="3"/>
  <c r="G306" i="3"/>
  <c r="H299" i="3"/>
  <c r="G355" i="3"/>
  <c r="I355" i="3"/>
  <c r="G352" i="3"/>
  <c r="F346" i="3"/>
  <c r="G341" i="3"/>
  <c r="H329" i="3"/>
  <c r="F322" i="3"/>
  <c r="G316" i="3"/>
  <c r="F315" i="3"/>
  <c r="F311" i="3"/>
  <c r="H307" i="3"/>
  <c r="G303" i="3"/>
  <c r="G302" i="3"/>
  <c r="G299" i="3"/>
  <c r="I299" i="3"/>
  <c r="F298" i="3"/>
  <c r="H295" i="3"/>
  <c r="G292" i="3"/>
  <c r="G291" i="3"/>
  <c r="I291" i="3"/>
  <c r="F287" i="3"/>
  <c r="G286" i="3"/>
  <c r="H279" i="3"/>
  <c r="G276" i="3"/>
  <c r="I276" i="3"/>
  <c r="G275" i="3"/>
  <c r="G271" i="3"/>
  <c r="G267" i="3"/>
  <c r="G263" i="3"/>
  <c r="I263" i="3"/>
  <c r="G259" i="3"/>
  <c r="G255" i="3"/>
  <c r="G251" i="3"/>
  <c r="G247" i="3"/>
  <c r="G243" i="3"/>
  <c r="H340" i="3"/>
  <c r="G326" i="3"/>
  <c r="I326" i="3"/>
  <c r="H320" i="3"/>
  <c r="G315" i="3"/>
  <c r="F313" i="3"/>
  <c r="H308" i="3"/>
  <c r="H303" i="3"/>
  <c r="F299" i="3"/>
  <c r="G294" i="3"/>
  <c r="F293" i="3"/>
  <c r="G288" i="3"/>
  <c r="I288" i="3"/>
  <c r="G284" i="3"/>
  <c r="H277" i="3"/>
  <c r="H272" i="3"/>
  <c r="H265" i="3"/>
  <c r="G262" i="3"/>
  <c r="G261" i="3"/>
  <c r="F257" i="3"/>
  <c r="G256" i="3"/>
  <c r="I256" i="3"/>
  <c r="H249" i="3"/>
  <c r="G246" i="3"/>
  <c r="G245" i="3"/>
  <c r="G239" i="3"/>
  <c r="I239" i="3"/>
  <c r="G235" i="3"/>
  <c r="I235" i="3"/>
  <c r="G231" i="3"/>
  <c r="I231" i="3"/>
  <c r="G227" i="3"/>
  <c r="G223" i="3"/>
  <c r="G219" i="3"/>
  <c r="G215" i="3"/>
  <c r="G211" i="3"/>
  <c r="G207" i="3"/>
  <c r="I207" i="3"/>
  <c r="G203" i="3"/>
  <c r="G199" i="3"/>
  <c r="G195" i="3"/>
  <c r="G191" i="3"/>
  <c r="I191" i="3"/>
  <c r="G187" i="3"/>
  <c r="G183" i="3"/>
  <c r="G179" i="3"/>
  <c r="G175" i="3"/>
  <c r="I175" i="3"/>
  <c r="G171" i="3"/>
  <c r="I171" i="3"/>
  <c r="G167" i="3"/>
  <c r="I167" i="3"/>
  <c r="G163" i="3"/>
  <c r="G159" i="3"/>
  <c r="I159" i="3"/>
  <c r="G155" i="3"/>
  <c r="I155" i="3"/>
  <c r="G151" i="3"/>
  <c r="G147" i="3"/>
  <c r="H350" i="3"/>
  <c r="G344" i="3"/>
  <c r="F334" i="3"/>
  <c r="F332" i="3"/>
  <c r="G327" i="3"/>
  <c r="H313" i="3"/>
  <c r="F309" i="3"/>
  <c r="H297" i="3"/>
  <c r="F295" i="3"/>
  <c r="G290" i="3"/>
  <c r="H288" i="3"/>
  <c r="G283" i="3"/>
  <c r="G279" i="3"/>
  <c r="I279" i="3"/>
  <c r="H275" i="3"/>
  <c r="F274" i="3"/>
  <c r="G272" i="3"/>
  <c r="I272" i="3"/>
  <c r="H269" i="3"/>
  <c r="G264" i="3"/>
  <c r="F263" i="3"/>
  <c r="G258" i="3"/>
  <c r="G254" i="3"/>
  <c r="H247" i="3"/>
  <c r="H241" i="3"/>
  <c r="G238" i="3"/>
  <c r="G237" i="3"/>
  <c r="F233" i="3"/>
  <c r="G232" i="3"/>
  <c r="H225" i="3"/>
  <c r="G222" i="3"/>
  <c r="G221" i="3"/>
  <c r="F217" i="3"/>
  <c r="G216" i="3"/>
  <c r="H209" i="3"/>
  <c r="G206" i="3"/>
  <c r="G205" i="3"/>
  <c r="F201" i="3"/>
  <c r="G200" i="3"/>
  <c r="I200" i="3"/>
  <c r="H193" i="3"/>
  <c r="G190" i="3"/>
  <c r="G189" i="3"/>
  <c r="F185" i="3"/>
  <c r="G184" i="3"/>
  <c r="H177" i="3"/>
  <c r="G174" i="3"/>
  <c r="G173" i="3"/>
  <c r="F169" i="3"/>
  <c r="G168" i="3"/>
  <c r="H161" i="3"/>
  <c r="G158" i="3"/>
  <c r="G157" i="3"/>
  <c r="F153" i="3"/>
  <c r="G152" i="3"/>
  <c r="G144" i="3"/>
  <c r="I144" i="3"/>
  <c r="G140" i="3"/>
  <c r="I140" i="3"/>
  <c r="G136" i="3"/>
  <c r="G132" i="3"/>
  <c r="G128" i="3"/>
  <c r="I128" i="3"/>
  <c r="G124" i="3"/>
  <c r="G120" i="3"/>
  <c r="G116" i="3"/>
  <c r="G112" i="3"/>
  <c r="I112" i="3"/>
  <c r="G108" i="3"/>
  <c r="G104" i="3"/>
  <c r="G100" i="3"/>
  <c r="G96" i="3"/>
  <c r="I96" i="3"/>
  <c r="G92" i="3"/>
  <c r="G88" i="3"/>
  <c r="G84" i="3"/>
  <c r="G80" i="3"/>
  <c r="G76" i="3"/>
  <c r="I76" i="3"/>
  <c r="G72" i="3"/>
  <c r="G68" i="3"/>
  <c r="G64" i="3"/>
  <c r="I64" i="3"/>
  <c r="G60" i="3"/>
  <c r="H354" i="3"/>
  <c r="F351" i="3"/>
  <c r="F350" i="3"/>
  <c r="H348" i="3"/>
  <c r="H346" i="3"/>
  <c r="H345" i="3"/>
  <c r="H338" i="3"/>
  <c r="F336" i="3"/>
  <c r="G318" i="3"/>
  <c r="I318" i="3"/>
  <c r="G308" i="3"/>
  <c r="I308" i="3"/>
  <c r="G307" i="3"/>
  <c r="H304" i="3"/>
  <c r="G300" i="3"/>
  <c r="I300" i="3"/>
  <c r="H292" i="3"/>
  <c r="H287" i="3"/>
  <c r="F283" i="3"/>
  <c r="F279" i="3"/>
  <c r="F277" i="3"/>
  <c r="F275" i="3"/>
  <c r="G269" i="3"/>
  <c r="G268" i="3"/>
  <c r="G265" i="3"/>
  <c r="F264" i="3"/>
  <c r="H261" i="3"/>
  <c r="G260" i="3"/>
  <c r="H253" i="3"/>
  <c r="G248" i="3"/>
  <c r="F247" i="3"/>
  <c r="G242" i="3"/>
  <c r="G241" i="3"/>
  <c r="F237" i="3"/>
  <c r="G236" i="3"/>
  <c r="H229" i="3"/>
  <c r="G226" i="3"/>
  <c r="G225" i="3"/>
  <c r="I225" i="3"/>
  <c r="F221" i="3"/>
  <c r="G220" i="3"/>
  <c r="H213" i="3"/>
  <c r="G210" i="3"/>
  <c r="G209" i="3"/>
  <c r="F205" i="3"/>
  <c r="G204" i="3"/>
  <c r="H197" i="3"/>
  <c r="G194" i="3"/>
  <c r="I194" i="3"/>
  <c r="G193" i="3"/>
  <c r="F189" i="3"/>
  <c r="G188" i="3"/>
  <c r="I188" i="3"/>
  <c r="H181" i="3"/>
  <c r="G178" i="3"/>
  <c r="G177" i="3"/>
  <c r="F173" i="3"/>
  <c r="G172" i="3"/>
  <c r="H165" i="3"/>
  <c r="G162" i="3"/>
  <c r="G161" i="3"/>
  <c r="I161" i="3"/>
  <c r="F157" i="3"/>
  <c r="G156" i="3"/>
  <c r="H149" i="3"/>
  <c r="H146" i="3"/>
  <c r="G145" i="3"/>
  <c r="H142" i="3"/>
  <c r="G141" i="3"/>
  <c r="H138" i="3"/>
  <c r="G137" i="3"/>
  <c r="H134" i="3"/>
  <c r="G133" i="3"/>
  <c r="I133" i="3"/>
  <c r="H130" i="3"/>
  <c r="G129" i="3"/>
  <c r="H126" i="3"/>
  <c r="G125" i="3"/>
  <c r="H321" i="3"/>
  <c r="H319" i="3"/>
  <c r="F314" i="3"/>
  <c r="G282" i="3"/>
  <c r="I282" i="3"/>
  <c r="G280" i="3"/>
  <c r="I280" i="3"/>
  <c r="F278" i="3"/>
  <c r="F269" i="3"/>
  <c r="H267" i="3"/>
  <c r="G266" i="3"/>
  <c r="G257" i="3"/>
  <c r="F256" i="3"/>
  <c r="F249" i="3"/>
  <c r="F244" i="3"/>
  <c r="G240" i="3"/>
  <c r="H238" i="3"/>
  <c r="F235" i="3"/>
  <c r="F229" i="3"/>
  <c r="H223" i="3"/>
  <c r="G218" i="3"/>
  <c r="H217" i="3"/>
  <c r="G214" i="3"/>
  <c r="I214" i="3"/>
  <c r="H211" i="3"/>
  <c r="G208" i="3"/>
  <c r="H206" i="3"/>
  <c r="F203" i="3"/>
  <c r="F197" i="3"/>
  <c r="H191" i="3"/>
  <c r="G186" i="3"/>
  <c r="H185" i="3"/>
  <c r="G182" i="3"/>
  <c r="H179" i="3"/>
  <c r="G176" i="3"/>
  <c r="H174" i="3"/>
  <c r="F171" i="3"/>
  <c r="F165" i="3"/>
  <c r="H159" i="3"/>
  <c r="G154" i="3"/>
  <c r="H153" i="3"/>
  <c r="G150" i="3"/>
  <c r="H147" i="3"/>
  <c r="G142" i="3"/>
  <c r="I142" i="3"/>
  <c r="G139" i="3"/>
  <c r="G134" i="3"/>
  <c r="I134" i="3"/>
  <c r="G131" i="3"/>
  <c r="G126" i="3"/>
  <c r="I126" i="3"/>
  <c r="F121" i="3"/>
  <c r="F120" i="3"/>
  <c r="H118" i="3"/>
  <c r="G115" i="3"/>
  <c r="I115" i="3"/>
  <c r="G114" i="3"/>
  <c r="F110" i="3"/>
  <c r="G109" i="3"/>
  <c r="F105" i="3"/>
  <c r="F104" i="3"/>
  <c r="H102" i="3"/>
  <c r="G99" i="3"/>
  <c r="G98" i="3"/>
  <c r="F94" i="3"/>
  <c r="G93" i="3"/>
  <c r="F89" i="3"/>
  <c r="F88" i="3"/>
  <c r="H86" i="3"/>
  <c r="G83" i="3"/>
  <c r="G82" i="3"/>
  <c r="F78" i="3"/>
  <c r="G77" i="3"/>
  <c r="F73" i="3"/>
  <c r="F72" i="3"/>
  <c r="H70" i="3"/>
  <c r="G67" i="3"/>
  <c r="G66" i="3"/>
  <c r="F62" i="3"/>
  <c r="G61" i="3"/>
  <c r="I61" i="3"/>
  <c r="F57" i="3"/>
  <c r="G54" i="3"/>
  <c r="F53" i="3"/>
  <c r="G50" i="3"/>
  <c r="F49" i="3"/>
  <c r="G46" i="3"/>
  <c r="F45" i="3"/>
  <c r="G42" i="3"/>
  <c r="I42" i="3"/>
  <c r="F41" i="3"/>
  <c r="G38" i="3"/>
  <c r="F37" i="3"/>
  <c r="G34" i="3"/>
  <c r="I34" i="3"/>
  <c r="F33" i="3"/>
  <c r="G30" i="3"/>
  <c r="F29" i="3"/>
  <c r="G26" i="3"/>
  <c r="F25" i="3"/>
  <c r="G22" i="3"/>
  <c r="F21" i="3"/>
  <c r="G18" i="3"/>
  <c r="I18" i="3"/>
  <c r="F17" i="3"/>
  <c r="G14" i="3"/>
  <c r="F13" i="3"/>
  <c r="G10" i="3"/>
  <c r="I10" i="3"/>
  <c r="F9" i="3"/>
  <c r="H356" i="3"/>
  <c r="G329" i="3"/>
  <c r="G328" i="3"/>
  <c r="I328" i="3"/>
  <c r="G323" i="3"/>
  <c r="H291" i="3"/>
  <c r="F271" i="3"/>
  <c r="H270" i="3"/>
  <c r="H262" i="3"/>
  <c r="F261" i="3"/>
  <c r="F253" i="3"/>
  <c r="G252" i="3"/>
  <c r="I252" i="3"/>
  <c r="H245" i="3"/>
  <c r="H239" i="3"/>
  <c r="G234" i="3"/>
  <c r="H233" i="3"/>
  <c r="G230" i="3"/>
  <c r="H227" i="3"/>
  <c r="G224" i="3"/>
  <c r="I224" i="3"/>
  <c r="H222" i="3"/>
  <c r="F213" i="3"/>
  <c r="H207" i="3"/>
  <c r="G202" i="3"/>
  <c r="H201" i="3"/>
  <c r="G198" i="3"/>
  <c r="H195" i="3"/>
  <c r="G192" i="3"/>
  <c r="H190" i="3"/>
  <c r="F181" i="3"/>
  <c r="H175" i="3"/>
  <c r="G170" i="3"/>
  <c r="H169" i="3"/>
  <c r="G166" i="3"/>
  <c r="H163" i="3"/>
  <c r="G160" i="3"/>
  <c r="I160" i="3"/>
  <c r="H158" i="3"/>
  <c r="F149" i="3"/>
  <c r="G146" i="3"/>
  <c r="G143" i="3"/>
  <c r="G138" i="3"/>
  <c r="I138" i="3"/>
  <c r="G135" i="3"/>
  <c r="G130" i="3"/>
  <c r="G127" i="3"/>
  <c r="G123" i="3"/>
  <c r="I123" i="3"/>
  <c r="G122" i="3"/>
  <c r="F118" i="3"/>
  <c r="G117" i="3"/>
  <c r="H116" i="3"/>
  <c r="H111" i="3"/>
  <c r="H110" i="3"/>
  <c r="G107" i="3"/>
  <c r="G106" i="3"/>
  <c r="I106" i="3"/>
  <c r="F102" i="3"/>
  <c r="G101" i="3"/>
  <c r="H100" i="3"/>
  <c r="H95" i="3"/>
  <c r="H94" i="3"/>
  <c r="G91" i="3"/>
  <c r="G90" i="3"/>
  <c r="F86" i="3"/>
  <c r="G85" i="3"/>
  <c r="I85" i="3"/>
  <c r="H84" i="3"/>
  <c r="H79" i="3"/>
  <c r="G75" i="3"/>
  <c r="I75" i="3"/>
  <c r="G74" i="3"/>
  <c r="F70" i="3"/>
  <c r="G69" i="3"/>
  <c r="H68" i="3"/>
  <c r="H63" i="3"/>
  <c r="H62" i="3"/>
  <c r="G59" i="3"/>
  <c r="G58" i="3"/>
  <c r="G56" i="3"/>
  <c r="G364" i="3"/>
  <c r="I364" i="3"/>
  <c r="G322" i="3"/>
  <c r="I322" i="3"/>
  <c r="F321" i="3"/>
  <c r="G274" i="3"/>
  <c r="I274" i="3"/>
  <c r="F265" i="3"/>
  <c r="H263" i="3"/>
  <c r="H254" i="3"/>
  <c r="G253" i="3"/>
  <c r="F248" i="3"/>
  <c r="F240" i="3"/>
  <c r="H237" i="3"/>
  <c r="H234" i="3"/>
  <c r="G228" i="3"/>
  <c r="F225" i="3"/>
  <c r="F223" i="3"/>
  <c r="G217" i="3"/>
  <c r="G213" i="3"/>
  <c r="F208" i="3"/>
  <c r="H205" i="3"/>
  <c r="H202" i="3"/>
  <c r="G196" i="3"/>
  <c r="F193" i="3"/>
  <c r="F191" i="3"/>
  <c r="G185" i="3"/>
  <c r="G181" i="3"/>
  <c r="F176" i="3"/>
  <c r="H173" i="3"/>
  <c r="H170" i="3"/>
  <c r="G164" i="3"/>
  <c r="F161" i="3"/>
  <c r="F159" i="3"/>
  <c r="G153" i="3"/>
  <c r="I153" i="3"/>
  <c r="G149" i="3"/>
  <c r="H143" i="3"/>
  <c r="F142" i="3"/>
  <c r="H135" i="3"/>
  <c r="F134" i="3"/>
  <c r="H127" i="3"/>
  <c r="F126" i="3"/>
  <c r="H122" i="3"/>
  <c r="G119" i="3"/>
  <c r="G118" i="3"/>
  <c r="I118" i="3"/>
  <c r="F114" i="3"/>
  <c r="G113" i="3"/>
  <c r="H106" i="3"/>
  <c r="G103" i="3"/>
  <c r="G102" i="3"/>
  <c r="I102" i="3"/>
  <c r="F98" i="3"/>
  <c r="G97" i="3"/>
  <c r="H90" i="3"/>
  <c r="G87" i="3"/>
  <c r="I87" i="3"/>
  <c r="G86" i="3"/>
  <c r="I86" i="3"/>
  <c r="F82" i="3"/>
  <c r="G81" i="3"/>
  <c r="I81" i="3"/>
  <c r="H74" i="3"/>
  <c r="G71" i="3"/>
  <c r="G70" i="3"/>
  <c r="F66" i="3"/>
  <c r="G65" i="3"/>
  <c r="H58" i="3"/>
  <c r="G55" i="3"/>
  <c r="G51" i="3"/>
  <c r="I51" i="3"/>
  <c r="G47" i="3"/>
  <c r="I47" i="3"/>
  <c r="G43" i="3"/>
  <c r="G39" i="3"/>
  <c r="I39" i="3"/>
  <c r="G35" i="3"/>
  <c r="I35" i="3"/>
  <c r="G31" i="3"/>
  <c r="G27" i="3"/>
  <c r="G23" i="3"/>
  <c r="G19" i="3"/>
  <c r="G15" i="3"/>
  <c r="G11" i="3"/>
  <c r="H327" i="3"/>
  <c r="H78" i="3"/>
  <c r="G361" i="3"/>
  <c r="I361" i="3"/>
  <c r="H311" i="3"/>
  <c r="F303" i="3"/>
  <c r="G298" i="3"/>
  <c r="F294" i="3"/>
  <c r="F291" i="3"/>
  <c r="G287" i="3"/>
  <c r="H284" i="3"/>
  <c r="G270" i="3"/>
  <c r="I270" i="3"/>
  <c r="H257" i="3"/>
  <c r="G249" i="3"/>
  <c r="F224" i="3"/>
  <c r="H221" i="3"/>
  <c r="H218" i="3"/>
  <c r="F207" i="3"/>
  <c r="G180" i="3"/>
  <c r="I180" i="3"/>
  <c r="F172" i="3"/>
  <c r="G165" i="3"/>
  <c r="F141" i="3"/>
  <c r="H136" i="3"/>
  <c r="H131" i="3"/>
  <c r="F117" i="3"/>
  <c r="F116" i="3"/>
  <c r="H115" i="3"/>
  <c r="F106" i="3"/>
  <c r="G105" i="3"/>
  <c r="H104" i="3"/>
  <c r="G79" i="3"/>
  <c r="I79" i="3"/>
  <c r="G78" i="3"/>
  <c r="I78" i="3"/>
  <c r="H66" i="3"/>
  <c r="G52" i="3"/>
  <c r="G49" i="3"/>
  <c r="G44" i="3"/>
  <c r="G41" i="3"/>
  <c r="G36" i="3"/>
  <c r="G33" i="3"/>
  <c r="G28" i="3"/>
  <c r="G25" i="3"/>
  <c r="G20" i="3"/>
  <c r="I20" i="3"/>
  <c r="G17" i="3"/>
  <c r="G12" i="3"/>
  <c r="G9" i="3"/>
  <c r="G45" i="3"/>
  <c r="G40" i="3"/>
  <c r="G32" i="3"/>
  <c r="I32" i="3"/>
  <c r="G24" i="3"/>
  <c r="G13" i="3"/>
  <c r="G8" i="3"/>
  <c r="G314" i="3"/>
  <c r="I314" i="3"/>
  <c r="H283" i="3"/>
  <c r="F192" i="3"/>
  <c r="F175" i="3"/>
  <c r="H139" i="3"/>
  <c r="F100" i="3"/>
  <c r="G89" i="3"/>
  <c r="H88" i="3"/>
  <c r="G63" i="3"/>
  <c r="F48" i="3"/>
  <c r="F43" i="3"/>
  <c r="F40" i="3"/>
  <c r="H38" i="3"/>
  <c r="F32" i="3"/>
  <c r="F24" i="3"/>
  <c r="H17" i="3"/>
  <c r="H362" i="3"/>
  <c r="G357" i="3"/>
  <c r="G304" i="3"/>
  <c r="G295" i="3"/>
  <c r="G278" i="3"/>
  <c r="H258" i="3"/>
  <c r="G250" i="3"/>
  <c r="F239" i="3"/>
  <c r="G212" i="3"/>
  <c r="I212" i="3"/>
  <c r="F204" i="3"/>
  <c r="G197" i="3"/>
  <c r="F177" i="3"/>
  <c r="G169" i="3"/>
  <c r="I169" i="3"/>
  <c r="F146" i="3"/>
  <c r="F133" i="3"/>
  <c r="H128" i="3"/>
  <c r="F122" i="3"/>
  <c r="G121" i="3"/>
  <c r="H120" i="3"/>
  <c r="G95" i="3"/>
  <c r="G94" i="3"/>
  <c r="H82" i="3"/>
  <c r="F69" i="3"/>
  <c r="F68" i="3"/>
  <c r="H67" i="3"/>
  <c r="F58" i="3"/>
  <c r="G57" i="3"/>
  <c r="I57" i="3"/>
  <c r="F56" i="3"/>
  <c r="H53" i="3"/>
  <c r="F52" i="3"/>
  <c r="H45" i="3"/>
  <c r="F44" i="3"/>
  <c r="H37" i="3"/>
  <c r="F36" i="3"/>
  <c r="H29" i="3"/>
  <c r="F28" i="3"/>
  <c r="H21" i="3"/>
  <c r="F20" i="3"/>
  <c r="H13" i="3"/>
  <c r="F12" i="3"/>
  <c r="F209" i="3"/>
  <c r="G201" i="3"/>
  <c r="F160" i="3"/>
  <c r="H157" i="3"/>
  <c r="H154" i="3"/>
  <c r="F138" i="3"/>
  <c r="F125" i="3"/>
  <c r="G111" i="3"/>
  <c r="G110" i="3"/>
  <c r="I110" i="3"/>
  <c r="H98" i="3"/>
  <c r="F85" i="3"/>
  <c r="F84" i="3"/>
  <c r="H83" i="3"/>
  <c r="F74" i="3"/>
  <c r="G73" i="3"/>
  <c r="H72" i="3"/>
  <c r="G53" i="3"/>
  <c r="I53" i="3"/>
  <c r="G48" i="3"/>
  <c r="G37" i="3"/>
  <c r="G29" i="3"/>
  <c r="G21" i="3"/>
  <c r="I21" i="3"/>
  <c r="G16" i="3"/>
  <c r="G310" i="3"/>
  <c r="H293" i="3"/>
  <c r="F260" i="3"/>
  <c r="F245" i="3"/>
  <c r="F241" i="3"/>
  <c r="G233" i="3"/>
  <c r="H189" i="3"/>
  <c r="H186" i="3"/>
  <c r="G148" i="3"/>
  <c r="H144" i="3"/>
  <c r="F130" i="3"/>
  <c r="H114" i="3"/>
  <c r="F101" i="3"/>
  <c r="H99" i="3"/>
  <c r="F90" i="3"/>
  <c r="H54" i="3"/>
  <c r="H49" i="3"/>
  <c r="H46" i="3"/>
  <c r="H33" i="3"/>
  <c r="H22" i="3"/>
  <c r="F16" i="3"/>
  <c r="F11" i="3"/>
  <c r="H334" i="3"/>
  <c r="H309" i="3"/>
  <c r="G296" i="3"/>
  <c r="F289" i="3"/>
  <c r="G244" i="3"/>
  <c r="I244" i="3"/>
  <c r="F236" i="3"/>
  <c r="G229" i="3"/>
  <c r="I229" i="3"/>
  <c r="G62" i="3"/>
  <c r="F51" i="3"/>
  <c r="H41" i="3"/>
  <c r="F35" i="3"/>
  <c r="H30" i="3"/>
  <c r="F27" i="3"/>
  <c r="H25" i="3"/>
  <c r="F19" i="3"/>
  <c r="H14" i="3"/>
  <c r="H9" i="3"/>
  <c r="F8" i="3"/>
  <c r="H281" i="3"/>
  <c r="F222" i="3"/>
  <c r="F158" i="3"/>
  <c r="F296" i="3"/>
  <c r="F226" i="3"/>
  <c r="H141" i="3"/>
  <c r="H103" i="3"/>
  <c r="F63" i="3"/>
  <c r="F242" i="3"/>
  <c r="H145" i="3"/>
  <c r="F103" i="3"/>
  <c r="H339" i="3"/>
  <c r="F266" i="3"/>
  <c r="F214" i="3"/>
  <c r="F182" i="3"/>
  <c r="F150" i="3"/>
  <c r="F99" i="3"/>
  <c r="F60" i="3"/>
  <c r="F220" i="3"/>
  <c r="H113" i="3"/>
  <c r="F77" i="3"/>
  <c r="H40" i="3"/>
  <c r="H19" i="3"/>
  <c r="H44" i="3"/>
  <c r="F10" i="3"/>
  <c r="H75" i="3"/>
  <c r="H215" i="3"/>
  <c r="H108" i="3"/>
  <c r="F47" i="3"/>
  <c r="F156" i="3"/>
  <c r="F81" i="3"/>
  <c r="H36" i="3"/>
  <c r="F198" i="3"/>
  <c r="H285" i="3"/>
  <c r="H50" i="3"/>
  <c r="H335" i="3"/>
  <c r="F358" i="3"/>
  <c r="F354" i="3"/>
  <c r="F326" i="3"/>
  <c r="H298" i="3"/>
  <c r="H342" i="3"/>
  <c r="F318" i="3"/>
  <c r="H278" i="3"/>
  <c r="H349" i="3"/>
  <c r="H302" i="3"/>
  <c r="F280" i="3"/>
  <c r="H248" i="3"/>
  <c r="F328" i="3"/>
  <c r="F310" i="3"/>
  <c r="F284" i="3"/>
  <c r="F276" i="3"/>
  <c r="F262" i="3"/>
  <c r="F250" i="3"/>
  <c r="F234" i="3"/>
  <c r="F212" i="3"/>
  <c r="H192" i="3"/>
  <c r="F170" i="3"/>
  <c r="F148" i="3"/>
  <c r="F333" i="3"/>
  <c r="H286" i="3"/>
  <c r="F254" i="3"/>
  <c r="H228" i="3"/>
  <c r="H196" i="3"/>
  <c r="H164" i="3"/>
  <c r="H341" i="3"/>
  <c r="H296" i="3"/>
  <c r="H260" i="3"/>
  <c r="H226" i="3"/>
  <c r="F194" i="3"/>
  <c r="F144" i="3"/>
  <c r="F128" i="3"/>
  <c r="F111" i="3"/>
  <c r="H87" i="3"/>
  <c r="H69" i="3"/>
  <c r="H316" i="3"/>
  <c r="H242" i="3"/>
  <c r="F210" i="3"/>
  <c r="H156" i="3"/>
  <c r="F132" i="3"/>
  <c r="H109" i="3"/>
  <c r="H77" i="3"/>
  <c r="F339" i="3"/>
  <c r="H301" i="3"/>
  <c r="H266" i="3"/>
  <c r="F232" i="3"/>
  <c r="H214" i="3"/>
  <c r="F200" i="3"/>
  <c r="H182" i="3"/>
  <c r="F168" i="3"/>
  <c r="H150" i="3"/>
  <c r="F131" i="3"/>
  <c r="H105" i="3"/>
  <c r="F83" i="3"/>
  <c r="F61" i="3"/>
  <c r="H359" i="3"/>
  <c r="F227" i="3"/>
  <c r="F155" i="3"/>
  <c r="F113" i="3"/>
  <c r="F91" i="3"/>
  <c r="F54" i="3"/>
  <c r="H43" i="3"/>
  <c r="H32" i="3"/>
  <c r="F22" i="3"/>
  <c r="H11" i="3"/>
  <c r="F50" i="3"/>
  <c r="F34" i="3"/>
  <c r="H12" i="3"/>
  <c r="F188" i="3"/>
  <c r="F129" i="3"/>
  <c r="H306" i="3"/>
  <c r="F215" i="3"/>
  <c r="F152" i="3"/>
  <c r="F127" i="3"/>
  <c r="F93" i="3"/>
  <c r="H65" i="3"/>
  <c r="F184" i="3"/>
  <c r="F163" i="3"/>
  <c r="H123" i="3"/>
  <c r="F96" i="3"/>
  <c r="H59" i="3"/>
  <c r="H47" i="3"/>
  <c r="F18" i="3"/>
  <c r="H198" i="3"/>
  <c r="F112" i="3"/>
  <c r="F285" i="3"/>
  <c r="H219" i="3"/>
  <c r="H26" i="3"/>
  <c r="F23" i="3"/>
  <c r="F18" i="2"/>
  <c r="F130" i="2"/>
  <c r="F54" i="2"/>
  <c r="H92" i="2"/>
  <c r="F233" i="2"/>
  <c r="F257" i="2"/>
  <c r="H301" i="2"/>
  <c r="F60" i="2"/>
  <c r="F132" i="2"/>
  <c r="H146" i="2"/>
  <c r="F280" i="2"/>
  <c r="H180" i="2"/>
  <c r="F156" i="2"/>
  <c r="F172" i="2"/>
  <c r="F220" i="2"/>
  <c r="F293" i="2"/>
  <c r="H243" i="2"/>
  <c r="F267" i="2"/>
  <c r="H291" i="2"/>
  <c r="F343" i="2"/>
  <c r="H359" i="2"/>
  <c r="F239" i="2"/>
  <c r="H276" i="2"/>
  <c r="H300" i="2"/>
  <c r="H332" i="2"/>
  <c r="H328" i="2"/>
  <c r="F344" i="2"/>
  <c r="H360" i="2"/>
  <c r="E366" i="2"/>
  <c r="F52" i="2"/>
  <c r="H338" i="2"/>
  <c r="H342" i="2"/>
  <c r="H358" i="2"/>
  <c r="H362" i="2"/>
  <c r="F360" i="1"/>
  <c r="F352" i="1"/>
  <c r="F324" i="1"/>
  <c r="F320" i="1"/>
  <c r="H236" i="1"/>
  <c r="H232" i="1"/>
  <c r="E366" i="1"/>
  <c r="F276" i="1"/>
  <c r="H65" i="1"/>
  <c r="H355" i="1"/>
  <c r="H347" i="1"/>
  <c r="H331" i="1"/>
  <c r="H319" i="1"/>
  <c r="G311" i="1"/>
  <c r="H299" i="1"/>
  <c r="H291" i="1"/>
  <c r="H275" i="1"/>
  <c r="H263" i="1"/>
  <c r="H255" i="1"/>
  <c r="H247" i="1"/>
  <c r="H231" i="1"/>
  <c r="H227" i="1"/>
  <c r="H223" i="1"/>
  <c r="H203" i="1"/>
  <c r="H199" i="1"/>
  <c r="H191" i="1"/>
  <c r="H179" i="1"/>
  <c r="H167" i="1"/>
  <c r="H163" i="1"/>
  <c r="H147" i="1"/>
  <c r="H139" i="1"/>
  <c r="H135" i="1"/>
  <c r="H119" i="1"/>
  <c r="H115" i="1"/>
  <c r="H103" i="1"/>
  <c r="H95" i="1"/>
  <c r="H83" i="1"/>
  <c r="H75" i="1"/>
  <c r="H63" i="1"/>
  <c r="H55" i="1"/>
  <c r="H51" i="1"/>
  <c r="H35" i="1"/>
  <c r="H31" i="1"/>
  <c r="H19" i="1"/>
  <c r="F267" i="1"/>
  <c r="F167" i="1"/>
  <c r="F139" i="1"/>
  <c r="F11" i="1"/>
  <c r="H350" i="1"/>
  <c r="H326" i="1"/>
  <c r="H278" i="1"/>
  <c r="G274" i="1"/>
  <c r="G258" i="1"/>
  <c r="H246" i="1"/>
  <c r="H238" i="1"/>
  <c r="F190" i="1"/>
  <c r="H174" i="1"/>
  <c r="G142" i="1"/>
  <c r="F126" i="1"/>
  <c r="G106" i="1"/>
  <c r="G82" i="1"/>
  <c r="H46" i="1"/>
  <c r="F335" i="1"/>
  <c r="F283" i="1"/>
  <c r="F259" i="1"/>
  <c r="F131" i="1"/>
  <c r="F83" i="1"/>
  <c r="F31" i="1"/>
  <c r="H358" i="1"/>
  <c r="F358" i="1"/>
  <c r="H314" i="1"/>
  <c r="F314" i="1"/>
  <c r="H306" i="1"/>
  <c r="H294" i="1"/>
  <c r="H286" i="1"/>
  <c r="H270" i="1"/>
  <c r="H254" i="1"/>
  <c r="H226" i="1"/>
  <c r="F226" i="1"/>
  <c r="F210" i="1"/>
  <c r="H170" i="1"/>
  <c r="F170" i="1"/>
  <c r="H150" i="1"/>
  <c r="F150" i="1"/>
  <c r="F138" i="1"/>
  <c r="F130" i="1"/>
  <c r="H122" i="1"/>
  <c r="F122" i="1"/>
  <c r="F114" i="1"/>
  <c r="H98" i="1"/>
  <c r="F98" i="1"/>
  <c r="F86" i="1"/>
  <c r="H74" i="1"/>
  <c r="H62" i="1"/>
  <c r="G62" i="1"/>
  <c r="H50" i="1"/>
  <c r="H10" i="1"/>
  <c r="F10" i="1"/>
  <c r="F46" i="1"/>
  <c r="G350" i="1"/>
  <c r="G298" i="1"/>
  <c r="G158" i="1"/>
  <c r="G74" i="1"/>
  <c r="F298" i="1"/>
  <c r="F238" i="1"/>
  <c r="F182" i="1"/>
  <c r="H338" i="1"/>
  <c r="F338" i="1"/>
  <c r="F330" i="1"/>
  <c r="H322" i="1"/>
  <c r="F322" i="1"/>
  <c r="F310" i="1"/>
  <c r="H302" i="1"/>
  <c r="F302" i="1"/>
  <c r="F262" i="1"/>
  <c r="H234" i="1"/>
  <c r="F234" i="1"/>
  <c r="F222" i="1"/>
  <c r="H214" i="1"/>
  <c r="F214" i="1"/>
  <c r="F202" i="1"/>
  <c r="H194" i="1"/>
  <c r="F194" i="1"/>
  <c r="F186" i="1"/>
  <c r="H166" i="1"/>
  <c r="F166" i="1"/>
  <c r="F154" i="1"/>
  <c r="G154" i="1"/>
  <c r="H142" i="1"/>
  <c r="H126" i="1"/>
  <c r="G126" i="1"/>
  <c r="H102" i="1"/>
  <c r="H90" i="1"/>
  <c r="F90" i="1"/>
  <c r="G90" i="1"/>
  <c r="F78" i="1"/>
  <c r="H66" i="1"/>
  <c r="F66" i="1"/>
  <c r="H58" i="1"/>
  <c r="F58" i="1"/>
  <c r="G58" i="1"/>
  <c r="F38" i="1"/>
  <c r="H34" i="1"/>
  <c r="F34" i="1"/>
  <c r="H26" i="1"/>
  <c r="F26" i="1"/>
  <c r="G26" i="1"/>
  <c r="F22" i="1"/>
  <c r="H14" i="1"/>
  <c r="F14" i="1"/>
  <c r="G338" i="1"/>
  <c r="I338" i="1"/>
  <c r="G330" i="1"/>
  <c r="G314" i="1"/>
  <c r="I314" i="1"/>
  <c r="G234" i="1"/>
  <c r="I234" i="1"/>
  <c r="G210" i="1"/>
  <c r="G202" i="1"/>
  <c r="G114" i="1"/>
  <c r="G46" i="1"/>
  <c r="I46" i="1"/>
  <c r="F174" i="1"/>
  <c r="F118" i="1"/>
  <c r="F62" i="1"/>
  <c r="H8" i="1"/>
  <c r="F8" i="1"/>
  <c r="H362" i="1"/>
  <c r="H354" i="1"/>
  <c r="F354" i="1"/>
  <c r="G354" i="1"/>
  <c r="G346" i="1"/>
  <c r="H334" i="1"/>
  <c r="F334" i="1"/>
  <c r="G318" i="1"/>
  <c r="H290" i="1"/>
  <c r="F290" i="1"/>
  <c r="H282" i="1"/>
  <c r="F282" i="1"/>
  <c r="G282" i="1"/>
  <c r="I282" i="1"/>
  <c r="F274" i="1"/>
  <c r="H266" i="1"/>
  <c r="F266" i="1"/>
  <c r="F258" i="1"/>
  <c r="H250" i="1"/>
  <c r="F250" i="1"/>
  <c r="F242" i="1"/>
  <c r="H230" i="1"/>
  <c r="F230" i="1"/>
  <c r="F218" i="1"/>
  <c r="G218" i="1"/>
  <c r="H206" i="1"/>
  <c r="H198" i="1"/>
  <c r="F198" i="1"/>
  <c r="H190" i="1"/>
  <c r="H162" i="1"/>
  <c r="F162" i="1"/>
  <c r="G162" i="1"/>
  <c r="F146" i="1"/>
  <c r="H134" i="1"/>
  <c r="F134" i="1"/>
  <c r="F106" i="1"/>
  <c r="H94" i="1"/>
  <c r="F94" i="1"/>
  <c r="H82" i="1"/>
  <c r="I82" i="1"/>
  <c r="F82" i="1"/>
  <c r="H70" i="1"/>
  <c r="H42" i="1"/>
  <c r="F42" i="1"/>
  <c r="H30" i="1"/>
  <c r="F30" i="1"/>
  <c r="H18" i="1"/>
  <c r="F18" i="1"/>
  <c r="F246" i="1"/>
  <c r="G362" i="1"/>
  <c r="G322" i="1"/>
  <c r="I322" i="1"/>
  <c r="G302" i="1"/>
  <c r="G270" i="1"/>
  <c r="I270" i="1"/>
  <c r="G194" i="1"/>
  <c r="G170" i="1"/>
  <c r="G146" i="1"/>
  <c r="G78" i="1"/>
  <c r="G18" i="1"/>
  <c r="G10" i="1"/>
  <c r="F254" i="1"/>
  <c r="F110" i="1"/>
  <c r="F54" i="1"/>
  <c r="G303" i="1"/>
  <c r="F347" i="1"/>
  <c r="F339" i="1"/>
  <c r="F319" i="1"/>
  <c r="F291" i="1"/>
  <c r="F255" i="1"/>
  <c r="F243" i="1"/>
  <c r="F199" i="1"/>
  <c r="F183" i="1"/>
  <c r="F171" i="1"/>
  <c r="F115" i="1"/>
  <c r="F99" i="1"/>
  <c r="F71" i="1"/>
  <c r="F43" i="1"/>
  <c r="H359" i="1"/>
  <c r="F359" i="1"/>
  <c r="H351" i="1"/>
  <c r="H343" i="1"/>
  <c r="F343" i="1"/>
  <c r="H327" i="1"/>
  <c r="H323" i="1"/>
  <c r="F323" i="1"/>
  <c r="H315" i="1"/>
  <c r="H311" i="1"/>
  <c r="I311" i="1"/>
  <c r="F311" i="1"/>
  <c r="H295" i="1"/>
  <c r="H287" i="1"/>
  <c r="F287" i="1"/>
  <c r="H279" i="1"/>
  <c r="H271" i="1"/>
  <c r="F271" i="1"/>
  <c r="H251" i="1"/>
  <c r="H239" i="1"/>
  <c r="F239" i="1"/>
  <c r="H219" i="1"/>
  <c r="H207" i="1"/>
  <c r="F207" i="1"/>
  <c r="H187" i="1"/>
  <c r="H175" i="1"/>
  <c r="F175" i="1"/>
  <c r="H155" i="1"/>
  <c r="H143" i="1"/>
  <c r="F143" i="1"/>
  <c r="H123" i="1"/>
  <c r="H111" i="1"/>
  <c r="F111" i="1"/>
  <c r="H91" i="1"/>
  <c r="H79" i="1"/>
  <c r="F79" i="1"/>
  <c r="H59" i="1"/>
  <c r="H47" i="1"/>
  <c r="F47" i="1"/>
  <c r="H27" i="1"/>
  <c r="H15" i="1"/>
  <c r="F15" i="1"/>
  <c r="F263" i="1"/>
  <c r="F235" i="1"/>
  <c r="F191" i="1"/>
  <c r="F179" i="1"/>
  <c r="F135" i="1"/>
  <c r="F119" i="1"/>
  <c r="F107" i="1"/>
  <c r="F51" i="1"/>
  <c r="F35" i="1"/>
  <c r="F12" i="1"/>
  <c r="F20" i="1"/>
  <c r="F24" i="1"/>
  <c r="F28" i="1"/>
  <c r="F36" i="1"/>
  <c r="F40" i="1"/>
  <c r="F44" i="1"/>
  <c r="F52" i="1"/>
  <c r="F56" i="1"/>
  <c r="F60" i="1"/>
  <c r="F68" i="1"/>
  <c r="F72" i="1"/>
  <c r="F76" i="1"/>
  <c r="F84" i="1"/>
  <c r="F88" i="1"/>
  <c r="F92" i="1"/>
  <c r="F100" i="1"/>
  <c r="F104" i="1"/>
  <c r="F108" i="1"/>
  <c r="F116" i="1"/>
  <c r="F120" i="1"/>
  <c r="F124" i="1"/>
  <c r="F132" i="1"/>
  <c r="F136" i="1"/>
  <c r="F140" i="1"/>
  <c r="F148" i="1"/>
  <c r="F152" i="1"/>
  <c r="F156" i="1"/>
  <c r="F164" i="1"/>
  <c r="F168" i="1"/>
  <c r="F172" i="1"/>
  <c r="F180" i="1"/>
  <c r="F184" i="1"/>
  <c r="F188" i="1"/>
  <c r="F196" i="1"/>
  <c r="F200" i="1"/>
  <c r="F204" i="1"/>
  <c r="F212" i="1"/>
  <c r="F216" i="1"/>
  <c r="F220" i="1"/>
  <c r="F228" i="1"/>
  <c r="F232" i="1"/>
  <c r="F236" i="1"/>
  <c r="F244" i="1"/>
  <c r="F248" i="1"/>
  <c r="F252" i="1"/>
  <c r="F260" i="1"/>
  <c r="F264" i="1"/>
  <c r="F268" i="1"/>
  <c r="H92" i="1"/>
  <c r="H204" i="1"/>
  <c r="F284" i="1"/>
  <c r="F300" i="1"/>
  <c r="F316" i="1"/>
  <c r="G13" i="1"/>
  <c r="G17" i="1"/>
  <c r="G21" i="1"/>
  <c r="G29" i="1"/>
  <c r="G33" i="1"/>
  <c r="G37" i="1"/>
  <c r="G45" i="1"/>
  <c r="G49" i="1"/>
  <c r="I49" i="1"/>
  <c r="G53" i="1"/>
  <c r="G61" i="1"/>
  <c r="G65" i="1"/>
  <c r="I65" i="1"/>
  <c r="G69" i="1"/>
  <c r="G77" i="1"/>
  <c r="G81" i="1"/>
  <c r="G85" i="1"/>
  <c r="G93" i="1"/>
  <c r="G97" i="1"/>
  <c r="G101" i="1"/>
  <c r="G109" i="1"/>
  <c r="G113" i="1"/>
  <c r="G117" i="1"/>
  <c r="G125" i="1"/>
  <c r="G129" i="1"/>
  <c r="G133" i="1"/>
  <c r="G141" i="1"/>
  <c r="G145" i="1"/>
  <c r="G149" i="1"/>
  <c r="G157" i="1"/>
  <c r="G161" i="1"/>
  <c r="G165" i="1"/>
  <c r="G173" i="1"/>
  <c r="G177" i="1"/>
  <c r="I177" i="1"/>
  <c r="G181" i="1"/>
  <c r="G189" i="1"/>
  <c r="G193" i="1"/>
  <c r="I193" i="1"/>
  <c r="G197" i="1"/>
  <c r="G205" i="1"/>
  <c r="G209" i="1"/>
  <c r="G213" i="1"/>
  <c r="G221" i="1"/>
  <c r="G225" i="1"/>
  <c r="I225" i="1"/>
  <c r="G229" i="1"/>
  <c r="G237" i="1"/>
  <c r="G241" i="1"/>
  <c r="I241" i="1"/>
  <c r="G245" i="1"/>
  <c r="G253" i="1"/>
  <c r="G257" i="1"/>
  <c r="I257" i="1"/>
  <c r="G261" i="1"/>
  <c r="G269" i="1"/>
  <c r="G273" i="1"/>
  <c r="G277" i="1"/>
  <c r="G285" i="1"/>
  <c r="G289" i="1"/>
  <c r="G293" i="1"/>
  <c r="G301" i="1"/>
  <c r="G305" i="1"/>
  <c r="I305" i="1"/>
  <c r="G309" i="1"/>
  <c r="G317" i="1"/>
  <c r="G321" i="1"/>
  <c r="G325" i="1"/>
  <c r="G333" i="1"/>
  <c r="G337" i="1"/>
  <c r="G341" i="1"/>
  <c r="G349" i="1"/>
  <c r="G353" i="1"/>
  <c r="G357" i="1"/>
  <c r="G8" i="1"/>
  <c r="I8" i="1"/>
  <c r="G363" i="1"/>
  <c r="G358" i="1"/>
  <c r="G347" i="1"/>
  <c r="I347" i="1"/>
  <c r="G342" i="1"/>
  <c r="G336" i="1"/>
  <c r="G326" i="1"/>
  <c r="I326" i="1"/>
  <c r="G320" i="1"/>
  <c r="G315" i="1"/>
  <c r="G304" i="1"/>
  <c r="G299" i="1"/>
  <c r="G294" i="1"/>
  <c r="G283" i="1"/>
  <c r="G278" i="1"/>
  <c r="I278" i="1"/>
  <c r="G272" i="1"/>
  <c r="G262" i="1"/>
  <c r="G256" i="1"/>
  <c r="G251" i="1"/>
  <c r="I251" i="1"/>
  <c r="G240" i="1"/>
  <c r="G235" i="1"/>
  <c r="G230" i="1"/>
  <c r="G219" i="1"/>
  <c r="I219" i="1"/>
  <c r="G214" i="1"/>
  <c r="I214" i="1"/>
  <c r="G208" i="1"/>
  <c r="G198" i="1"/>
  <c r="G192" i="1"/>
  <c r="G187" i="1"/>
  <c r="G176" i="1"/>
  <c r="G171" i="1"/>
  <c r="G166" i="1"/>
  <c r="I166" i="1"/>
  <c r="G155" i="1"/>
  <c r="I155" i="1"/>
  <c r="G150" i="1"/>
  <c r="G144" i="1"/>
  <c r="G134" i="1"/>
  <c r="G128" i="1"/>
  <c r="G123" i="1"/>
  <c r="G112" i="1"/>
  <c r="G107" i="1"/>
  <c r="G102" i="1"/>
  <c r="I102" i="1"/>
  <c r="G91" i="1"/>
  <c r="G86" i="1"/>
  <c r="G80" i="1"/>
  <c r="G70" i="1"/>
  <c r="I70" i="1"/>
  <c r="G64" i="1"/>
  <c r="G59" i="1"/>
  <c r="I59" i="1"/>
  <c r="G48" i="1"/>
  <c r="G43" i="1"/>
  <c r="G38" i="1"/>
  <c r="G32" i="1"/>
  <c r="G27" i="1"/>
  <c r="I27" i="1"/>
  <c r="G22" i="1"/>
  <c r="G16" i="1"/>
  <c r="G11" i="1"/>
  <c r="H361" i="1"/>
  <c r="F361" i="1"/>
  <c r="H357" i="1"/>
  <c r="F357" i="1"/>
  <c r="H353" i="1"/>
  <c r="F353" i="1"/>
  <c r="F349" i="1"/>
  <c r="H345" i="1"/>
  <c r="F345" i="1"/>
  <c r="H341" i="1"/>
  <c r="F341" i="1"/>
  <c r="H337" i="1"/>
  <c r="F337" i="1"/>
  <c r="H333" i="1"/>
  <c r="F333" i="1"/>
  <c r="H329" i="1"/>
  <c r="F329" i="1"/>
  <c r="H325" i="1"/>
  <c r="F325" i="1"/>
  <c r="F321" i="1"/>
  <c r="H321" i="1"/>
  <c r="F317" i="1"/>
  <c r="H317" i="1"/>
  <c r="H313" i="1"/>
  <c r="F313" i="1"/>
  <c r="H309" i="1"/>
  <c r="F309" i="1"/>
  <c r="H305" i="1"/>
  <c r="F305" i="1"/>
  <c r="H301" i="1"/>
  <c r="F301" i="1"/>
  <c r="H297" i="1"/>
  <c r="F297" i="1"/>
  <c r="H293" i="1"/>
  <c r="F293" i="1"/>
  <c r="F289" i="1"/>
  <c r="H285" i="1"/>
  <c r="F285" i="1"/>
  <c r="H281" i="1"/>
  <c r="F281" i="1"/>
  <c r="H277" i="1"/>
  <c r="F277" i="1"/>
  <c r="H273" i="1"/>
  <c r="F273" i="1"/>
  <c r="H269" i="1"/>
  <c r="F269" i="1"/>
  <c r="H265" i="1"/>
  <c r="F265" i="1"/>
  <c r="H261" i="1"/>
  <c r="F261" i="1"/>
  <c r="H257" i="1"/>
  <c r="F257" i="1"/>
  <c r="H253" i="1"/>
  <c r="F253" i="1"/>
  <c r="H249" i="1"/>
  <c r="F249" i="1"/>
  <c r="H245" i="1"/>
  <c r="F245" i="1"/>
  <c r="H241" i="1"/>
  <c r="F241" i="1"/>
  <c r="H237" i="1"/>
  <c r="F237" i="1"/>
  <c r="H233" i="1"/>
  <c r="F233" i="1"/>
  <c r="H229" i="1"/>
  <c r="F229" i="1"/>
  <c r="H225" i="1"/>
  <c r="F225" i="1"/>
  <c r="H221" i="1"/>
  <c r="F221" i="1"/>
  <c r="H217" i="1"/>
  <c r="F217" i="1"/>
  <c r="H213" i="1"/>
  <c r="F213" i="1"/>
  <c r="F209" i="1"/>
  <c r="H209" i="1"/>
  <c r="H205" i="1"/>
  <c r="F205" i="1"/>
  <c r="H201" i="1"/>
  <c r="F201" i="1"/>
  <c r="H197" i="1"/>
  <c r="F197" i="1"/>
  <c r="H193" i="1"/>
  <c r="F193" i="1"/>
  <c r="H189" i="1"/>
  <c r="F189" i="1"/>
  <c r="H185" i="1"/>
  <c r="F185" i="1"/>
  <c r="H181" i="1"/>
  <c r="F181" i="1"/>
  <c r="F177" i="1"/>
  <c r="H173" i="1"/>
  <c r="F173" i="1"/>
  <c r="H169" i="1"/>
  <c r="F169" i="1"/>
  <c r="H165" i="1"/>
  <c r="F165" i="1"/>
  <c r="H161" i="1"/>
  <c r="F161" i="1"/>
  <c r="H157" i="1"/>
  <c r="F157" i="1"/>
  <c r="H153" i="1"/>
  <c r="F153" i="1"/>
  <c r="H149" i="1"/>
  <c r="F149" i="1"/>
  <c r="H145" i="1"/>
  <c r="F145" i="1"/>
  <c r="H141" i="1"/>
  <c r="F141" i="1"/>
  <c r="H137" i="1"/>
  <c r="F137" i="1"/>
  <c r="H133" i="1"/>
  <c r="F133" i="1"/>
  <c r="H129" i="1"/>
  <c r="F129" i="1"/>
  <c r="H125" i="1"/>
  <c r="F125" i="1"/>
  <c r="H121" i="1"/>
  <c r="F121" i="1"/>
  <c r="H117" i="1"/>
  <c r="F117" i="1"/>
  <c r="H113" i="1"/>
  <c r="F113" i="1"/>
  <c r="H109" i="1"/>
  <c r="F109" i="1"/>
  <c r="H105" i="1"/>
  <c r="F105" i="1"/>
  <c r="H101" i="1"/>
  <c r="F101" i="1"/>
  <c r="H97" i="1"/>
  <c r="F97" i="1"/>
  <c r="F93" i="1"/>
  <c r="H93" i="1"/>
  <c r="H89" i="1"/>
  <c r="F89" i="1"/>
  <c r="H85" i="1"/>
  <c r="F85" i="1"/>
  <c r="H81" i="1"/>
  <c r="F81" i="1"/>
  <c r="H77" i="1"/>
  <c r="F77" i="1"/>
  <c r="H73" i="1"/>
  <c r="F73" i="1"/>
  <c r="H69" i="1"/>
  <c r="F69" i="1"/>
  <c r="F65" i="1"/>
  <c r="F61" i="1"/>
  <c r="H57" i="1"/>
  <c r="F57" i="1"/>
  <c r="H53" i="1"/>
  <c r="F53" i="1"/>
  <c r="H49" i="1"/>
  <c r="F49" i="1"/>
  <c r="H45" i="1"/>
  <c r="F45" i="1"/>
  <c r="H41" i="1"/>
  <c r="F41" i="1"/>
  <c r="H37" i="1"/>
  <c r="F37" i="1"/>
  <c r="F33" i="1"/>
  <c r="H33" i="1"/>
  <c r="H29" i="1"/>
  <c r="F29" i="1"/>
  <c r="H25" i="1"/>
  <c r="F25" i="1"/>
  <c r="H21" i="1"/>
  <c r="F21" i="1"/>
  <c r="H17" i="1"/>
  <c r="F17" i="1"/>
  <c r="H13" i="1"/>
  <c r="F13" i="1"/>
  <c r="H9" i="1"/>
  <c r="F9" i="1"/>
  <c r="F344" i="1"/>
  <c r="F336" i="1"/>
  <c r="F308" i="1"/>
  <c r="F280" i="1"/>
  <c r="H289" i="1"/>
  <c r="H177" i="1"/>
  <c r="H61" i="1"/>
  <c r="H364" i="1"/>
  <c r="H360" i="1"/>
  <c r="H356" i="1"/>
  <c r="H352" i="1"/>
  <c r="H344" i="1"/>
  <c r="H340" i="1"/>
  <c r="H336" i="1"/>
  <c r="H332" i="1"/>
  <c r="H328" i="1"/>
  <c r="H324" i="1"/>
  <c r="H320" i="1"/>
  <c r="H316" i="1"/>
  <c r="H252" i="1"/>
  <c r="H220" i="1"/>
  <c r="H136" i="1"/>
  <c r="H108" i="1"/>
  <c r="H104" i="1"/>
  <c r="H76" i="1"/>
  <c r="F364" i="1"/>
  <c r="F332" i="1"/>
  <c r="H312" i="1"/>
  <c r="H308" i="1"/>
  <c r="H304" i="1"/>
  <c r="H300" i="1"/>
  <c r="H296" i="1"/>
  <c r="H292" i="1"/>
  <c r="H288" i="1"/>
  <c r="H284" i="1"/>
  <c r="H280" i="1"/>
  <c r="H276" i="1"/>
  <c r="H272" i="1"/>
  <c r="H268" i="1"/>
  <c r="H260" i="1"/>
  <c r="H256" i="1"/>
  <c r="H248" i="1"/>
  <c r="H244" i="1"/>
  <c r="H240" i="1"/>
  <c r="H228" i="1"/>
  <c r="H224" i="1"/>
  <c r="H216" i="1"/>
  <c r="H212" i="1"/>
  <c r="H208" i="1"/>
  <c r="H200" i="1"/>
  <c r="H196" i="1"/>
  <c r="H192" i="1"/>
  <c r="H188" i="1"/>
  <c r="H184" i="1"/>
  <c r="H180" i="1"/>
  <c r="H176" i="1"/>
  <c r="H172" i="1"/>
  <c r="H168" i="1"/>
  <c r="H164" i="1"/>
  <c r="H160" i="1"/>
  <c r="H156" i="1"/>
  <c r="H152" i="1"/>
  <c r="H148" i="1"/>
  <c r="H144" i="1"/>
  <c r="H140" i="1"/>
  <c r="H132" i="1"/>
  <c r="H128" i="1"/>
  <c r="H120" i="1"/>
  <c r="H116" i="1"/>
  <c r="H112" i="1"/>
  <c r="H100" i="1"/>
  <c r="H96" i="1"/>
  <c r="H88" i="1"/>
  <c r="H84" i="1"/>
  <c r="H80" i="1"/>
  <c r="H72" i="1"/>
  <c r="H68" i="1"/>
  <c r="H64" i="1"/>
  <c r="H60" i="1"/>
  <c r="H56" i="1"/>
  <c r="H52" i="1"/>
  <c r="H48" i="1"/>
  <c r="H44" i="1"/>
  <c r="H40" i="1"/>
  <c r="H36" i="1"/>
  <c r="H32" i="1"/>
  <c r="H28" i="1"/>
  <c r="H24" i="1"/>
  <c r="H20" i="1"/>
  <c r="H16" i="1"/>
  <c r="H12" i="1"/>
  <c r="I28" i="3"/>
  <c r="I15" i="3"/>
  <c r="I266" i="3"/>
  <c r="L266" i="3"/>
  <c r="I94" i="3"/>
  <c r="I63" i="3"/>
  <c r="I44" i="3"/>
  <c r="I31" i="3"/>
  <c r="I58" i="3"/>
  <c r="L58" i="3"/>
  <c r="I98" i="3"/>
  <c r="I210" i="3"/>
  <c r="I307" i="3"/>
  <c r="I80" i="3"/>
  <c r="I327" i="3"/>
  <c r="I223" i="3"/>
  <c r="I247" i="3"/>
  <c r="L247" i="3"/>
  <c r="I311" i="3"/>
  <c r="I309" i="3"/>
  <c r="I62" i="3"/>
  <c r="I29" i="3"/>
  <c r="I111" i="3"/>
  <c r="L111" i="3"/>
  <c r="I295" i="3"/>
  <c r="L295" i="3"/>
  <c r="I49" i="3"/>
  <c r="I298" i="3"/>
  <c r="L298" i="3"/>
  <c r="I59" i="3"/>
  <c r="L59" i="3"/>
  <c r="I107" i="3"/>
  <c r="I170" i="3"/>
  <c r="I192" i="3"/>
  <c r="I202" i="3"/>
  <c r="L202" i="3"/>
  <c r="I234" i="3"/>
  <c r="I82" i="3"/>
  <c r="I109" i="3"/>
  <c r="I176" i="3"/>
  <c r="L176" i="3"/>
  <c r="I186" i="3"/>
  <c r="L186" i="3"/>
  <c r="I162" i="3"/>
  <c r="I177" i="3"/>
  <c r="I226" i="3"/>
  <c r="L226" i="3"/>
  <c r="I241" i="3"/>
  <c r="L241" i="3"/>
  <c r="I84" i="3"/>
  <c r="I132" i="3"/>
  <c r="I238" i="3"/>
  <c r="L238" i="3"/>
  <c r="I258" i="3"/>
  <c r="I283" i="3"/>
  <c r="I163" i="3"/>
  <c r="I179" i="3"/>
  <c r="I195" i="3"/>
  <c r="L195" i="3"/>
  <c r="I211" i="3"/>
  <c r="I227" i="3"/>
  <c r="I245" i="3"/>
  <c r="L245" i="3"/>
  <c r="I251" i="3"/>
  <c r="I302" i="3"/>
  <c r="I341" i="3"/>
  <c r="I312" i="3"/>
  <c r="L312" i="3"/>
  <c r="I324" i="3"/>
  <c r="L324" i="3"/>
  <c r="I356" i="3"/>
  <c r="I281" i="3"/>
  <c r="I313" i="3"/>
  <c r="L313" i="3"/>
  <c r="I336" i="3"/>
  <c r="L336" i="3"/>
  <c r="I332" i="3"/>
  <c r="I363" i="3"/>
  <c r="I310" i="3"/>
  <c r="L310" i="3"/>
  <c r="I73" i="3"/>
  <c r="I250" i="3"/>
  <c r="I304" i="3"/>
  <c r="L304" i="3"/>
  <c r="I89" i="3"/>
  <c r="L89" i="3"/>
  <c r="I36" i="3"/>
  <c r="I52" i="3"/>
  <c r="I249" i="3"/>
  <c r="L249" i="3"/>
  <c r="I55" i="3"/>
  <c r="I164" i="3"/>
  <c r="I181" i="3"/>
  <c r="I22" i="3"/>
  <c r="I54" i="3"/>
  <c r="L54" i="3"/>
  <c r="I66" i="3"/>
  <c r="L66" i="3"/>
  <c r="I218" i="3"/>
  <c r="I178" i="3"/>
  <c r="L178" i="3"/>
  <c r="I193" i="3"/>
  <c r="L193" i="3"/>
  <c r="I242" i="3"/>
  <c r="I168" i="3"/>
  <c r="I183" i="3"/>
  <c r="L183" i="3"/>
  <c r="I246" i="3"/>
  <c r="L246" i="3"/>
  <c r="I261" i="3"/>
  <c r="I255" i="3"/>
  <c r="I286" i="3"/>
  <c r="I339" i="3"/>
  <c r="L339" i="3"/>
  <c r="I348" i="3"/>
  <c r="L348" i="3"/>
  <c r="L212" i="3"/>
  <c r="L314" i="3"/>
  <c r="L28" i="3"/>
  <c r="L270" i="3"/>
  <c r="L361" i="3"/>
  <c r="L47" i="3"/>
  <c r="L87" i="3"/>
  <c r="L75" i="3"/>
  <c r="L252" i="3"/>
  <c r="L328" i="3"/>
  <c r="L18" i="3"/>
  <c r="L34" i="3"/>
  <c r="I50" i="3"/>
  <c r="L61" i="3"/>
  <c r="L98" i="3"/>
  <c r="L142" i="3"/>
  <c r="L214" i="3"/>
  <c r="L280" i="3"/>
  <c r="L225" i="3"/>
  <c r="I248" i="3"/>
  <c r="L307" i="3"/>
  <c r="L80" i="3"/>
  <c r="L112" i="3"/>
  <c r="L144" i="3"/>
  <c r="I173" i="3"/>
  <c r="I237" i="3"/>
  <c r="L327" i="3"/>
  <c r="L159" i="3"/>
  <c r="L191" i="3"/>
  <c r="L223" i="3"/>
  <c r="L256" i="3"/>
  <c r="L276" i="3"/>
  <c r="L299" i="3"/>
  <c r="L355" i="3"/>
  <c r="L351" i="3"/>
  <c r="L293" i="3"/>
  <c r="L309" i="3"/>
  <c r="L343" i="3"/>
  <c r="L330" i="3"/>
  <c r="L346" i="3"/>
  <c r="I362" i="3"/>
  <c r="I95" i="3"/>
  <c r="I40" i="3"/>
  <c r="L49" i="3"/>
  <c r="I19" i="3"/>
  <c r="L81" i="3"/>
  <c r="L118" i="3"/>
  <c r="L107" i="3"/>
  <c r="I143" i="3"/>
  <c r="I329" i="3"/>
  <c r="I99" i="3"/>
  <c r="I131" i="3"/>
  <c r="I125" i="3"/>
  <c r="L84" i="3"/>
  <c r="L272" i="3"/>
  <c r="I147" i="3"/>
  <c r="L211" i="3"/>
  <c r="L326" i="3"/>
  <c r="L356" i="3"/>
  <c r="I334" i="3"/>
  <c r="L244" i="3"/>
  <c r="L53" i="3"/>
  <c r="L169" i="3"/>
  <c r="L63" i="3"/>
  <c r="L32" i="3"/>
  <c r="L44" i="3"/>
  <c r="L15" i="3"/>
  <c r="L123" i="3"/>
  <c r="L126" i="3"/>
  <c r="L62" i="3"/>
  <c r="I233" i="3"/>
  <c r="L29" i="3"/>
  <c r="I8" i="3"/>
  <c r="I17" i="3"/>
  <c r="I33" i="3"/>
  <c r="L79" i="3"/>
  <c r="L180" i="3"/>
  <c r="L35" i="3"/>
  <c r="I103" i="3"/>
  <c r="I127" i="3"/>
  <c r="L170" i="3"/>
  <c r="L224" i="3"/>
  <c r="L82" i="3"/>
  <c r="L282" i="3"/>
  <c r="I141" i="3"/>
  <c r="L177" i="3"/>
  <c r="I265" i="3"/>
  <c r="L308" i="3"/>
  <c r="I68" i="3"/>
  <c r="I116" i="3"/>
  <c r="I152" i="3"/>
  <c r="I189" i="3"/>
  <c r="I216" i="3"/>
  <c r="L258" i="3"/>
  <c r="L163" i="3"/>
  <c r="L227" i="3"/>
  <c r="L251" i="3"/>
  <c r="L341" i="3"/>
  <c r="I148" i="3"/>
  <c r="L73" i="3"/>
  <c r="L57" i="3"/>
  <c r="I45" i="3"/>
  <c r="L36" i="3"/>
  <c r="I287" i="3"/>
  <c r="I23" i="3"/>
  <c r="L55" i="3"/>
  <c r="L181" i="3"/>
  <c r="I228" i="3"/>
  <c r="I101" i="3"/>
  <c r="I14" i="3"/>
  <c r="I38" i="3"/>
  <c r="I93" i="3"/>
  <c r="I150" i="3"/>
  <c r="L218" i="3"/>
  <c r="I156" i="3"/>
  <c r="I260" i="3"/>
  <c r="L318" i="3"/>
  <c r="I72" i="3"/>
  <c r="I136" i="3"/>
  <c r="I190" i="3"/>
  <c r="L167" i="3"/>
  <c r="I215" i="3"/>
  <c r="L255" i="3"/>
  <c r="L286" i="3"/>
  <c r="I303" i="3"/>
  <c r="I306" i="3"/>
  <c r="I285" i="3"/>
  <c r="L317" i="3"/>
  <c r="I338" i="3"/>
  <c r="I354" i="3"/>
  <c r="L21" i="3"/>
  <c r="L110" i="3"/>
  <c r="L94" i="3"/>
  <c r="I278" i="3"/>
  <c r="I12" i="3"/>
  <c r="L78" i="3"/>
  <c r="L31" i="3"/>
  <c r="I65" i="3"/>
  <c r="L102" i="3"/>
  <c r="L106" i="3"/>
  <c r="L138" i="3"/>
  <c r="L10" i="3"/>
  <c r="I26" i="3"/>
  <c r="L42" i="3"/>
  <c r="L115" i="3"/>
  <c r="I154" i="3"/>
  <c r="L161" i="3"/>
  <c r="L188" i="3"/>
  <c r="L210" i="3"/>
  <c r="L64" i="3"/>
  <c r="L96" i="3"/>
  <c r="L128" i="3"/>
  <c r="I158" i="3"/>
  <c r="L200" i="3"/>
  <c r="I222" i="3"/>
  <c r="I254" i="3"/>
  <c r="L279" i="3"/>
  <c r="L175" i="3"/>
  <c r="L207" i="3"/>
  <c r="L239" i="3"/>
  <c r="L288" i="3"/>
  <c r="L263" i="3"/>
  <c r="L291" i="3"/>
  <c r="L311" i="3"/>
  <c r="L337" i="3"/>
  <c r="L277" i="3"/>
  <c r="I320" i="3"/>
  <c r="L325" i="3"/>
  <c r="L51" i="3"/>
  <c r="L322" i="3"/>
  <c r="I69" i="3"/>
  <c r="I90" i="3"/>
  <c r="I117" i="3"/>
  <c r="L160" i="3"/>
  <c r="L192" i="3"/>
  <c r="L234" i="3"/>
  <c r="L109" i="3"/>
  <c r="L133" i="3"/>
  <c r="L162" i="3"/>
  <c r="I204" i="3"/>
  <c r="I100" i="3"/>
  <c r="L132" i="3"/>
  <c r="I174" i="3"/>
  <c r="L283" i="3"/>
  <c r="L179" i="3"/>
  <c r="I267" i="3"/>
  <c r="I292" i="3"/>
  <c r="L302" i="3"/>
  <c r="L281" i="3"/>
  <c r="I297" i="3"/>
  <c r="L332" i="3"/>
  <c r="L363" i="3"/>
  <c r="I350" i="3"/>
  <c r="L229" i="3"/>
  <c r="I296" i="3"/>
  <c r="I37" i="3"/>
  <c r="I197" i="3"/>
  <c r="L250" i="3"/>
  <c r="I13" i="3"/>
  <c r="L20" i="3"/>
  <c r="L52" i="3"/>
  <c r="L39" i="3"/>
  <c r="I70" i="3"/>
  <c r="I97" i="3"/>
  <c r="I119" i="3"/>
  <c r="I149" i="3"/>
  <c r="L164" i="3"/>
  <c r="I196" i="3"/>
  <c r="I213" i="3"/>
  <c r="L364" i="3"/>
  <c r="I91" i="3"/>
  <c r="I130" i="3"/>
  <c r="I146" i="3"/>
  <c r="L22" i="3"/>
  <c r="I30" i="3"/>
  <c r="I46" i="3"/>
  <c r="I83" i="3"/>
  <c r="L134" i="3"/>
  <c r="I208" i="3"/>
  <c r="I220" i="3"/>
  <c r="L242" i="3"/>
  <c r="I268" i="3"/>
  <c r="L300" i="3"/>
  <c r="I88" i="3"/>
  <c r="I104" i="3"/>
  <c r="I120" i="3"/>
  <c r="L168" i="3"/>
  <c r="I205" i="3"/>
  <c r="I232" i="3"/>
  <c r="I151" i="3"/>
  <c r="I199" i="3"/>
  <c r="L231" i="3"/>
  <c r="L261" i="3"/>
  <c r="I294" i="3"/>
  <c r="I271" i="3"/>
  <c r="I316" i="3"/>
  <c r="I345" i="3"/>
  <c r="I360" i="3"/>
  <c r="I301" i="3"/>
  <c r="I331" i="3"/>
  <c r="I333" i="3"/>
  <c r="I16" i="3"/>
  <c r="I48" i="3"/>
  <c r="I201" i="3"/>
  <c r="I121" i="3"/>
  <c r="I357" i="3"/>
  <c r="I24" i="3"/>
  <c r="I9" i="3"/>
  <c r="I25" i="3"/>
  <c r="I41" i="3"/>
  <c r="I105" i="3"/>
  <c r="I165" i="3"/>
  <c r="I11" i="3"/>
  <c r="I27" i="3"/>
  <c r="I43" i="3"/>
  <c r="I71" i="3"/>
  <c r="L86" i="3"/>
  <c r="I113" i="3"/>
  <c r="L153" i="3"/>
  <c r="I185" i="3"/>
  <c r="I217" i="3"/>
  <c r="I253" i="3"/>
  <c r="L274" i="3"/>
  <c r="I56" i="3"/>
  <c r="I74" i="3"/>
  <c r="L85" i="3"/>
  <c r="I122" i="3"/>
  <c r="I135" i="3"/>
  <c r="I166" i="3"/>
  <c r="I198" i="3"/>
  <c r="I230" i="3"/>
  <c r="I323" i="3"/>
  <c r="I67" i="3"/>
  <c r="I77" i="3"/>
  <c r="I114" i="3"/>
  <c r="I139" i="3"/>
  <c r="I182" i="3"/>
  <c r="I240" i="3"/>
  <c r="I257" i="3"/>
  <c r="I129" i="3"/>
  <c r="I137" i="3"/>
  <c r="I145" i="3"/>
  <c r="I172" i="3"/>
  <c r="L194" i="3"/>
  <c r="I209" i="3"/>
  <c r="I236" i="3"/>
  <c r="I269" i="3"/>
  <c r="I60" i="3"/>
  <c r="L76" i="3"/>
  <c r="I92" i="3"/>
  <c r="I108" i="3"/>
  <c r="I124" i="3"/>
  <c r="L140" i="3"/>
  <c r="I157" i="3"/>
  <c r="I184" i="3"/>
  <c r="I206" i="3"/>
  <c r="I221" i="3"/>
  <c r="I264" i="3"/>
  <c r="I290" i="3"/>
  <c r="I344" i="3"/>
  <c r="L155" i="3"/>
  <c r="L171" i="3"/>
  <c r="I187" i="3"/>
  <c r="I203" i="3"/>
  <c r="I219" i="3"/>
  <c r="L235" i="3"/>
  <c r="I262" i="3"/>
  <c r="I284" i="3"/>
  <c r="I315" i="3"/>
  <c r="I243" i="3"/>
  <c r="I259" i="3"/>
  <c r="I275" i="3"/>
  <c r="I352" i="3"/>
  <c r="I335" i="3"/>
  <c r="L347" i="3"/>
  <c r="I273" i="3"/>
  <c r="I289" i="3"/>
  <c r="I305" i="3"/>
  <c r="I319" i="3"/>
  <c r="I340" i="3"/>
  <c r="I353" i="3"/>
  <c r="I321" i="3"/>
  <c r="I349" i="3"/>
  <c r="I359" i="3"/>
  <c r="I342" i="3"/>
  <c r="L358" i="3"/>
  <c r="F204" i="2"/>
  <c r="H324" i="2"/>
  <c r="H203" i="2"/>
  <c r="F109" i="2"/>
  <c r="F82" i="2"/>
  <c r="H193" i="2"/>
  <c r="H248" i="2"/>
  <c r="H36" i="2"/>
  <c r="F13" i="2"/>
  <c r="F45" i="2"/>
  <c r="F34" i="2"/>
  <c r="F98" i="2"/>
  <c r="H201" i="2"/>
  <c r="H168" i="2"/>
  <c r="F211" i="2"/>
  <c r="H240" i="2"/>
  <c r="H256" i="2"/>
  <c r="H32" i="2"/>
  <c r="F9" i="2"/>
  <c r="F41" i="2"/>
  <c r="F30" i="2"/>
  <c r="F94" i="2"/>
  <c r="F201" i="2"/>
  <c r="F163" i="2"/>
  <c r="H211" i="2"/>
  <c r="F236" i="2"/>
  <c r="F252" i="2"/>
  <c r="F287" i="2"/>
  <c r="F70" i="2"/>
  <c r="H104" i="2"/>
  <c r="H139" i="2"/>
  <c r="F177" i="2"/>
  <c r="F216" i="2"/>
  <c r="H237" i="2"/>
  <c r="H253" i="2"/>
  <c r="H317" i="2"/>
  <c r="H56" i="2"/>
  <c r="F110" i="2"/>
  <c r="F301" i="2"/>
  <c r="F40" i="2"/>
  <c r="F76" i="2"/>
  <c r="F92" i="2"/>
  <c r="F108" i="2"/>
  <c r="F124" i="2"/>
  <c r="H16" i="2"/>
  <c r="F25" i="2"/>
  <c r="F46" i="2"/>
  <c r="F8" i="2"/>
  <c r="F228" i="2"/>
  <c r="F260" i="2"/>
  <c r="F58" i="2"/>
  <c r="H108" i="2"/>
  <c r="H155" i="2"/>
  <c r="F200" i="2"/>
  <c r="F241" i="2"/>
  <c r="H261" i="2"/>
  <c r="F355" i="2"/>
  <c r="F118" i="2"/>
  <c r="F20" i="2"/>
  <c r="H224" i="2"/>
  <c r="F93" i="2"/>
  <c r="F116" i="2"/>
  <c r="F133" i="2"/>
  <c r="F146" i="2"/>
  <c r="H160" i="2"/>
  <c r="F203" i="2"/>
  <c r="H303" i="2"/>
  <c r="H188" i="2"/>
  <c r="F295" i="2"/>
  <c r="F356" i="2"/>
  <c r="F157" i="2"/>
  <c r="F173" i="2"/>
  <c r="F189" i="2"/>
  <c r="F205" i="2"/>
  <c r="F221" i="2"/>
  <c r="H293" i="2"/>
  <c r="F351" i="2"/>
  <c r="H247" i="2"/>
  <c r="F273" i="2"/>
  <c r="F291" i="2"/>
  <c r="H315" i="2"/>
  <c r="F223" i="2"/>
  <c r="F255" i="2"/>
  <c r="H308" i="2"/>
  <c r="F363" i="2"/>
  <c r="H344" i="2"/>
  <c r="H326" i="2"/>
  <c r="H346" i="2"/>
  <c r="H229" i="2"/>
  <c r="F84" i="2"/>
  <c r="H142" i="2"/>
  <c r="H187" i="2"/>
  <c r="H156" i="2"/>
  <c r="H322" i="2"/>
  <c r="F165" i="2"/>
  <c r="F197" i="2"/>
  <c r="H277" i="2"/>
  <c r="H231" i="2"/>
  <c r="H283" i="2"/>
  <c r="H20" i="2"/>
  <c r="F29" i="2"/>
  <c r="H72" i="2"/>
  <c r="F28" i="2"/>
  <c r="H232" i="2"/>
  <c r="H264" i="2"/>
  <c r="H76" i="2"/>
  <c r="H120" i="2"/>
  <c r="F161" i="2"/>
  <c r="F225" i="2"/>
  <c r="H245" i="2"/>
  <c r="F285" i="2"/>
  <c r="H60" i="2"/>
  <c r="F169" i="2"/>
  <c r="F24" i="2"/>
  <c r="F77" i="2"/>
  <c r="F100" i="2"/>
  <c r="F117" i="2"/>
  <c r="F139" i="2"/>
  <c r="F150" i="2"/>
  <c r="H176" i="2"/>
  <c r="F219" i="2"/>
  <c r="F312" i="2"/>
  <c r="H212" i="2"/>
  <c r="F320" i="2"/>
  <c r="F140" i="2"/>
  <c r="F164" i="2"/>
  <c r="F180" i="2"/>
  <c r="F196" i="2"/>
  <c r="F212" i="2"/>
  <c r="F277" i="2"/>
  <c r="F309" i="2"/>
  <c r="H227" i="2"/>
  <c r="H259" i="2"/>
  <c r="F281" i="2"/>
  <c r="F299" i="2"/>
  <c r="H327" i="2"/>
  <c r="F235" i="2"/>
  <c r="H268" i="2"/>
  <c r="F332" i="2"/>
  <c r="F328" i="2"/>
  <c r="F360" i="2"/>
  <c r="H330" i="2"/>
  <c r="H354" i="2"/>
  <c r="H48" i="2"/>
  <c r="F14" i="2"/>
  <c r="F122" i="2"/>
  <c r="H184" i="2"/>
  <c r="F244" i="2"/>
  <c r="H296" i="2"/>
  <c r="H88" i="2"/>
  <c r="H124" i="2"/>
  <c r="H177" i="2"/>
  <c r="F249" i="2"/>
  <c r="F335" i="2"/>
  <c r="F74" i="2"/>
  <c r="H169" i="2"/>
  <c r="F44" i="2"/>
  <c r="F101" i="2"/>
  <c r="F125" i="2"/>
  <c r="F151" i="2"/>
  <c r="H271" i="2"/>
  <c r="H220" i="2"/>
  <c r="F144" i="2"/>
  <c r="F181" i="2"/>
  <c r="F213" i="2"/>
  <c r="H309" i="2"/>
  <c r="H263" i="2"/>
  <c r="F305" i="2"/>
  <c r="H348" i="2"/>
  <c r="F251" i="2"/>
  <c r="F313" i="2"/>
  <c r="H339" i="2"/>
  <c r="F188" i="2"/>
  <c r="H295" i="2"/>
  <c r="F155" i="2"/>
  <c r="F85" i="2"/>
  <c r="H340" i="2"/>
  <c r="H143" i="2"/>
  <c r="H195" i="2"/>
  <c r="G363" i="2"/>
  <c r="G359" i="2"/>
  <c r="I359" i="2"/>
  <c r="G355" i="2"/>
  <c r="G351" i="2"/>
  <c r="G347" i="2"/>
  <c r="G343" i="2"/>
  <c r="G339" i="2"/>
  <c r="I339" i="2"/>
  <c r="G335" i="2"/>
  <c r="G331" i="2"/>
  <c r="G327" i="2"/>
  <c r="H361" i="2"/>
  <c r="H357" i="2"/>
  <c r="H353" i="2"/>
  <c r="H349" i="2"/>
  <c r="H345" i="2"/>
  <c r="H341" i="2"/>
  <c r="H337" i="2"/>
  <c r="H333" i="2"/>
  <c r="H329" i="2"/>
  <c r="H325" i="2"/>
  <c r="G323" i="2"/>
  <c r="G319" i="2"/>
  <c r="F362" i="2"/>
  <c r="F357" i="2"/>
  <c r="F354" i="2"/>
  <c r="F349" i="2"/>
  <c r="F346" i="2"/>
  <c r="F341" i="2"/>
  <c r="F338" i="2"/>
  <c r="F333" i="2"/>
  <c r="F330" i="2"/>
  <c r="F325" i="2"/>
  <c r="G321" i="2"/>
  <c r="G320" i="2"/>
  <c r="G316" i="2"/>
  <c r="G312" i="2"/>
  <c r="G308" i="2"/>
  <c r="I308" i="2"/>
  <c r="G304" i="2"/>
  <c r="G300" i="2"/>
  <c r="I300" i="2"/>
  <c r="G296" i="2"/>
  <c r="G292" i="2"/>
  <c r="G288" i="2"/>
  <c r="G284" i="2"/>
  <c r="G280" i="2"/>
  <c r="G276" i="2"/>
  <c r="I276" i="2"/>
  <c r="G272" i="2"/>
  <c r="G268" i="2"/>
  <c r="I268" i="2"/>
  <c r="G264" i="2"/>
  <c r="F361" i="2"/>
  <c r="G360" i="2"/>
  <c r="I360" i="2"/>
  <c r="G358" i="2"/>
  <c r="I358" i="2"/>
  <c r="F345" i="2"/>
  <c r="G344" i="2"/>
  <c r="G342" i="2"/>
  <c r="I342" i="2"/>
  <c r="F329" i="2"/>
  <c r="G328" i="2"/>
  <c r="I328" i="2"/>
  <c r="G326" i="2"/>
  <c r="I326" i="2"/>
  <c r="H321" i="2"/>
  <c r="F319" i="2"/>
  <c r="G260" i="2"/>
  <c r="G256" i="2"/>
  <c r="I256" i="2"/>
  <c r="G252" i="2"/>
  <c r="G248" i="2"/>
  <c r="I248" i="2"/>
  <c r="G244" i="2"/>
  <c r="G240" i="2"/>
  <c r="I240" i="2"/>
  <c r="G236" i="2"/>
  <c r="G232" i="2"/>
  <c r="I232" i="2"/>
  <c r="G228" i="2"/>
  <c r="G224" i="2"/>
  <c r="I224" i="2"/>
  <c r="G220" i="2"/>
  <c r="G216" i="2"/>
  <c r="G212" i="2"/>
  <c r="I212" i="2"/>
  <c r="G208" i="2"/>
  <c r="G204" i="2"/>
  <c r="G200" i="2"/>
  <c r="G196" i="2"/>
  <c r="G192" i="2"/>
  <c r="G188" i="2"/>
  <c r="G184" i="2"/>
  <c r="I184" i="2"/>
  <c r="G180" i="2"/>
  <c r="I180" i="2"/>
  <c r="G176" i="2"/>
  <c r="I176" i="2"/>
  <c r="G172" i="2"/>
  <c r="G168" i="2"/>
  <c r="I168" i="2"/>
  <c r="G164" i="2"/>
  <c r="G160" i="2"/>
  <c r="I160" i="2"/>
  <c r="G156" i="2"/>
  <c r="I156" i="2"/>
  <c r="F358" i="2"/>
  <c r="G354" i="2"/>
  <c r="I354" i="2"/>
  <c r="F353" i="2"/>
  <c r="F342" i="2"/>
  <c r="G338" i="2"/>
  <c r="I338" i="2"/>
  <c r="F337" i="2"/>
  <c r="F326" i="2"/>
  <c r="F318" i="2"/>
  <c r="G315" i="2"/>
  <c r="I315" i="2"/>
  <c r="H314" i="2"/>
  <c r="G313" i="2"/>
  <c r="F310" i="2"/>
  <c r="G307" i="2"/>
  <c r="I307" i="2"/>
  <c r="H306" i="2"/>
  <c r="G305" i="2"/>
  <c r="F302" i="2"/>
  <c r="G299" i="2"/>
  <c r="I299" i="2"/>
  <c r="H298" i="2"/>
  <c r="G297" i="2"/>
  <c r="F294" i="2"/>
  <c r="G291" i="2"/>
  <c r="I291" i="2"/>
  <c r="H290" i="2"/>
  <c r="G289" i="2"/>
  <c r="F286" i="2"/>
  <c r="G283" i="2"/>
  <c r="I283" i="2"/>
  <c r="H282" i="2"/>
  <c r="G281" i="2"/>
  <c r="F278" i="2"/>
  <c r="G275" i="2"/>
  <c r="H274" i="2"/>
  <c r="G273" i="2"/>
  <c r="F270" i="2"/>
  <c r="G267" i="2"/>
  <c r="H266" i="2"/>
  <c r="G265" i="2"/>
  <c r="G155" i="2"/>
  <c r="I155" i="2"/>
  <c r="G151" i="2"/>
  <c r="G147" i="2"/>
  <c r="G143" i="2"/>
  <c r="G139" i="2"/>
  <c r="I139" i="2"/>
  <c r="G350" i="2"/>
  <c r="G334" i="2"/>
  <c r="H323" i="2"/>
  <c r="G314" i="2"/>
  <c r="G306" i="2"/>
  <c r="G298" i="2"/>
  <c r="I298" i="2"/>
  <c r="G290" i="2"/>
  <c r="G282" i="2"/>
  <c r="G274" i="2"/>
  <c r="G266" i="2"/>
  <c r="I266" i="2"/>
  <c r="H262" i="2"/>
  <c r="H258" i="2"/>
  <c r="H254" i="2"/>
  <c r="H250" i="2"/>
  <c r="H246" i="2"/>
  <c r="H242" i="2"/>
  <c r="H238" i="2"/>
  <c r="H234" i="2"/>
  <c r="H230" i="2"/>
  <c r="H226" i="2"/>
  <c r="H222" i="2"/>
  <c r="G356" i="2"/>
  <c r="G341" i="2"/>
  <c r="G337" i="2"/>
  <c r="G324" i="2"/>
  <c r="I324" i="2"/>
  <c r="G322" i="2"/>
  <c r="H318" i="2"/>
  <c r="F316" i="2"/>
  <c r="G311" i="2"/>
  <c r="H305" i="2"/>
  <c r="H302" i="2"/>
  <c r="F300" i="2"/>
  <c r="G295" i="2"/>
  <c r="I295" i="2"/>
  <c r="H289" i="2"/>
  <c r="H286" i="2"/>
  <c r="F284" i="2"/>
  <c r="G279" i="2"/>
  <c r="I279" i="2"/>
  <c r="H273" i="2"/>
  <c r="H270" i="2"/>
  <c r="F268" i="2"/>
  <c r="G214" i="2"/>
  <c r="G206" i="2"/>
  <c r="G198" i="2"/>
  <c r="G190" i="2"/>
  <c r="G182" i="2"/>
  <c r="G174" i="2"/>
  <c r="G166" i="2"/>
  <c r="G158" i="2"/>
  <c r="G154" i="2"/>
  <c r="I154" i="2"/>
  <c r="F153" i="2"/>
  <c r="G150" i="2"/>
  <c r="F149" i="2"/>
  <c r="G146" i="2"/>
  <c r="I146" i="2"/>
  <c r="F145" i="2"/>
  <c r="G142" i="2"/>
  <c r="I142" i="2"/>
  <c r="F141" i="2"/>
  <c r="G138" i="2"/>
  <c r="F137" i="2"/>
  <c r="G133" i="2"/>
  <c r="G129" i="2"/>
  <c r="G125" i="2"/>
  <c r="G121" i="2"/>
  <c r="G117" i="2"/>
  <c r="G113" i="2"/>
  <c r="G109" i="2"/>
  <c r="G105" i="2"/>
  <c r="G101" i="2"/>
  <c r="G97" i="2"/>
  <c r="G93" i="2"/>
  <c r="G89" i="2"/>
  <c r="G85" i="2"/>
  <c r="G81" i="2"/>
  <c r="G77" i="2"/>
  <c r="I77" i="2"/>
  <c r="G73" i="2"/>
  <c r="G69" i="2"/>
  <c r="G65" i="2"/>
  <c r="G61" i="2"/>
  <c r="I61" i="2"/>
  <c r="G57" i="2"/>
  <c r="G53" i="2"/>
  <c r="H363" i="2"/>
  <c r="G361" i="2"/>
  <c r="I361" i="2"/>
  <c r="G352" i="2"/>
  <c r="F350" i="2"/>
  <c r="G348" i="2"/>
  <c r="I348" i="2"/>
  <c r="G346" i="2"/>
  <c r="I346" i="2"/>
  <c r="G333" i="2"/>
  <c r="H331" i="2"/>
  <c r="G329" i="2"/>
  <c r="G318" i="2"/>
  <c r="I318" i="2"/>
  <c r="G317" i="2"/>
  <c r="F306" i="2"/>
  <c r="G302" i="2"/>
  <c r="G301" i="2"/>
  <c r="I301" i="2"/>
  <c r="F290" i="2"/>
  <c r="G286" i="2"/>
  <c r="I286" i="2"/>
  <c r="G285" i="2"/>
  <c r="F274" i="2"/>
  <c r="G270" i="2"/>
  <c r="G269" i="2"/>
  <c r="G263" i="2"/>
  <c r="I263" i="2"/>
  <c r="G262" i="2"/>
  <c r="I262" i="2"/>
  <c r="G259" i="2"/>
  <c r="G258" i="2"/>
  <c r="I258" i="2"/>
  <c r="G255" i="2"/>
  <c r="G254" i="2"/>
  <c r="I254" i="2"/>
  <c r="G251" i="2"/>
  <c r="G250" i="2"/>
  <c r="G247" i="2"/>
  <c r="G246" i="2"/>
  <c r="I246" i="2"/>
  <c r="G243" i="2"/>
  <c r="I243" i="2"/>
  <c r="G242" i="2"/>
  <c r="I242" i="2"/>
  <c r="G239" i="2"/>
  <c r="G238" i="2"/>
  <c r="I238" i="2"/>
  <c r="G235" i="2"/>
  <c r="G234" i="2"/>
  <c r="G231" i="2"/>
  <c r="G230" i="2"/>
  <c r="I230" i="2"/>
  <c r="G227" i="2"/>
  <c r="G226" i="2"/>
  <c r="I226" i="2"/>
  <c r="G223" i="2"/>
  <c r="G222" i="2"/>
  <c r="I222" i="2"/>
  <c r="G219" i="2"/>
  <c r="H218" i="2"/>
  <c r="G217" i="2"/>
  <c r="F214" i="2"/>
  <c r="G211" i="2"/>
  <c r="H210" i="2"/>
  <c r="G209" i="2"/>
  <c r="F206" i="2"/>
  <c r="G203" i="2"/>
  <c r="I203" i="2"/>
  <c r="H202" i="2"/>
  <c r="G201" i="2"/>
  <c r="I201" i="2"/>
  <c r="F198" i="2"/>
  <c r="G195" i="2"/>
  <c r="I195" i="2"/>
  <c r="H194" i="2"/>
  <c r="G193" i="2"/>
  <c r="F190" i="2"/>
  <c r="G187" i="2"/>
  <c r="H186" i="2"/>
  <c r="G185" i="2"/>
  <c r="F182" i="2"/>
  <c r="G179" i="2"/>
  <c r="H178" i="2"/>
  <c r="G177" i="2"/>
  <c r="F174" i="2"/>
  <c r="G171" i="2"/>
  <c r="H170" i="2"/>
  <c r="G169" i="2"/>
  <c r="F166" i="2"/>
  <c r="G163" i="2"/>
  <c r="H162" i="2"/>
  <c r="G161" i="2"/>
  <c r="F158" i="2"/>
  <c r="H135" i="2"/>
  <c r="G132" i="2"/>
  <c r="H131" i="2"/>
  <c r="G128" i="2"/>
  <c r="H127" i="2"/>
  <c r="G124" i="2"/>
  <c r="I124" i="2"/>
  <c r="H123" i="2"/>
  <c r="G120" i="2"/>
  <c r="I120" i="2"/>
  <c r="H119" i="2"/>
  <c r="G116" i="2"/>
  <c r="H115" i="2"/>
  <c r="G112" i="2"/>
  <c r="I112" i="2"/>
  <c r="H111" i="2"/>
  <c r="G108" i="2"/>
  <c r="I108" i="2"/>
  <c r="H107" i="2"/>
  <c r="G104" i="2"/>
  <c r="I104" i="2"/>
  <c r="H103" i="2"/>
  <c r="G100" i="2"/>
  <c r="H99" i="2"/>
  <c r="G96" i="2"/>
  <c r="H95" i="2"/>
  <c r="G92" i="2"/>
  <c r="I92" i="2"/>
  <c r="H91" i="2"/>
  <c r="G88" i="2"/>
  <c r="I88" i="2"/>
  <c r="H87" i="2"/>
  <c r="G84" i="2"/>
  <c r="H83" i="2"/>
  <c r="G80" i="2"/>
  <c r="H79" i="2"/>
  <c r="G76" i="2"/>
  <c r="H75" i="2"/>
  <c r="G353" i="2"/>
  <c r="I353" i="2"/>
  <c r="G345" i="2"/>
  <c r="G340" i="2"/>
  <c r="I340" i="2"/>
  <c r="G330" i="2"/>
  <c r="G325" i="2"/>
  <c r="F314" i="2"/>
  <c r="G310" i="2"/>
  <c r="H297" i="2"/>
  <c r="F282" i="2"/>
  <c r="G278" i="2"/>
  <c r="H265" i="2"/>
  <c r="G261" i="2"/>
  <c r="G257" i="2"/>
  <c r="G253" i="2"/>
  <c r="I253" i="2"/>
  <c r="G249" i="2"/>
  <c r="G245" i="2"/>
  <c r="G241" i="2"/>
  <c r="I241" i="2"/>
  <c r="G237" i="2"/>
  <c r="G233" i="2"/>
  <c r="G229" i="2"/>
  <c r="I229" i="2"/>
  <c r="G225" i="2"/>
  <c r="H221" i="2"/>
  <c r="G215" i="2"/>
  <c r="G210" i="2"/>
  <c r="H205" i="2"/>
  <c r="G199" i="2"/>
  <c r="G194" i="2"/>
  <c r="I194" i="2"/>
  <c r="H189" i="2"/>
  <c r="G183" i="2"/>
  <c r="I183" i="2"/>
  <c r="G178" i="2"/>
  <c r="H173" i="2"/>
  <c r="G167" i="2"/>
  <c r="G162" i="2"/>
  <c r="I162" i="2"/>
  <c r="H157" i="2"/>
  <c r="G152" i="2"/>
  <c r="G148" i="2"/>
  <c r="G144" i="2"/>
  <c r="I144" i="2"/>
  <c r="G140" i="2"/>
  <c r="G136" i="2"/>
  <c r="G135" i="2"/>
  <c r="G131" i="2"/>
  <c r="I131" i="2"/>
  <c r="G127" i="2"/>
  <c r="I127" i="2"/>
  <c r="G123" i="2"/>
  <c r="I123" i="2"/>
  <c r="G119" i="2"/>
  <c r="G115" i="2"/>
  <c r="I115" i="2"/>
  <c r="G111" i="2"/>
  <c r="I111" i="2"/>
  <c r="G107" i="2"/>
  <c r="I107" i="2"/>
  <c r="G103" i="2"/>
  <c r="G99" i="2"/>
  <c r="I99" i="2"/>
  <c r="G95" i="2"/>
  <c r="I95" i="2"/>
  <c r="G91" i="2"/>
  <c r="I91" i="2"/>
  <c r="G87" i="2"/>
  <c r="G83" i="2"/>
  <c r="I83" i="2"/>
  <c r="G79" i="2"/>
  <c r="I79" i="2"/>
  <c r="G75" i="2"/>
  <c r="I75" i="2"/>
  <c r="G71" i="2"/>
  <c r="G70" i="2"/>
  <c r="G67" i="2"/>
  <c r="G66" i="2"/>
  <c r="G63" i="2"/>
  <c r="G62" i="2"/>
  <c r="G59" i="2"/>
  <c r="G58" i="2"/>
  <c r="G55" i="2"/>
  <c r="G54" i="2"/>
  <c r="G51" i="2"/>
  <c r="G50" i="2"/>
  <c r="G49" i="2"/>
  <c r="G45" i="2"/>
  <c r="I45" i="2"/>
  <c r="G41" i="2"/>
  <c r="G37" i="2"/>
  <c r="G33" i="2"/>
  <c r="G29" i="2"/>
  <c r="I29" i="2"/>
  <c r="G25" i="2"/>
  <c r="G21" i="2"/>
  <c r="G17" i="2"/>
  <c r="G13" i="2"/>
  <c r="I13" i="2"/>
  <c r="G9" i="2"/>
  <c r="G362" i="2"/>
  <c r="I362" i="2"/>
  <c r="F254" i="2"/>
  <c r="H213" i="2"/>
  <c r="G191" i="2"/>
  <c r="G170" i="2"/>
  <c r="I170" i="2"/>
  <c r="H137" i="2"/>
  <c r="G126" i="2"/>
  <c r="I126" i="2"/>
  <c r="G114" i="2"/>
  <c r="G106" i="2"/>
  <c r="G102" i="2"/>
  <c r="G94" i="2"/>
  <c r="I94" i="2"/>
  <c r="G74" i="2"/>
  <c r="H61" i="2"/>
  <c r="H57" i="2"/>
  <c r="H53" i="2"/>
  <c r="G43" i="2"/>
  <c r="H42" i="2"/>
  <c r="G39" i="2"/>
  <c r="H38" i="2"/>
  <c r="G35" i="2"/>
  <c r="H34" i="2"/>
  <c r="G31" i="2"/>
  <c r="H30" i="2"/>
  <c r="G19" i="2"/>
  <c r="H18" i="2"/>
  <c r="G15" i="2"/>
  <c r="H14" i="2"/>
  <c r="G11" i="2"/>
  <c r="H10" i="2"/>
  <c r="G364" i="2"/>
  <c r="G336" i="2"/>
  <c r="F323" i="2"/>
  <c r="H310" i="2"/>
  <c r="G309" i="2"/>
  <c r="G303" i="2"/>
  <c r="I303" i="2"/>
  <c r="F292" i="2"/>
  <c r="H278" i="2"/>
  <c r="G277" i="2"/>
  <c r="I277" i="2"/>
  <c r="G271" i="2"/>
  <c r="I271" i="2"/>
  <c r="F218" i="2"/>
  <c r="G213" i="2"/>
  <c r="F208" i="2"/>
  <c r="F202" i="2"/>
  <c r="G197" i="2"/>
  <c r="F192" i="2"/>
  <c r="F186" i="2"/>
  <c r="H182" i="2"/>
  <c r="G165" i="2"/>
  <c r="H152" i="2"/>
  <c r="G149" i="2"/>
  <c r="G145" i="2"/>
  <c r="H140" i="2"/>
  <c r="G137" i="2"/>
  <c r="I137" i="2"/>
  <c r="H129" i="2"/>
  <c r="H121" i="2"/>
  <c r="H113" i="2"/>
  <c r="H105" i="2"/>
  <c r="H97" i="2"/>
  <c r="H93" i="2"/>
  <c r="H89" i="2"/>
  <c r="H85" i="2"/>
  <c r="H77" i="2"/>
  <c r="H71" i="2"/>
  <c r="H70" i="2"/>
  <c r="F69" i="2"/>
  <c r="H66" i="2"/>
  <c r="F65" i="2"/>
  <c r="H62" i="2"/>
  <c r="F61" i="2"/>
  <c r="H58" i="2"/>
  <c r="F57" i="2"/>
  <c r="H54" i="2"/>
  <c r="F53" i="2"/>
  <c r="H50" i="2"/>
  <c r="F47" i="2"/>
  <c r="G46" i="2"/>
  <c r="H45" i="2"/>
  <c r="F43" i="2"/>
  <c r="G42" i="2"/>
  <c r="I42" i="2"/>
  <c r="H41" i="2"/>
  <c r="F39" i="2"/>
  <c r="G38" i="2"/>
  <c r="H37" i="2"/>
  <c r="F35" i="2"/>
  <c r="G34" i="2"/>
  <c r="I34" i="2"/>
  <c r="H33" i="2"/>
  <c r="F31" i="2"/>
  <c r="G30" i="2"/>
  <c r="H29" i="2"/>
  <c r="F27" i="2"/>
  <c r="G26" i="2"/>
  <c r="I26" i="2"/>
  <c r="H25" i="2"/>
  <c r="F23" i="2"/>
  <c r="G22" i="2"/>
  <c r="H21" i="2"/>
  <c r="F15" i="2"/>
  <c r="F11" i="2"/>
  <c r="G10" i="2"/>
  <c r="H9" i="2"/>
  <c r="H347" i="2"/>
  <c r="G332" i="2"/>
  <c r="I332" i="2"/>
  <c r="H319" i="2"/>
  <c r="F308" i="2"/>
  <c r="H294" i="2"/>
  <c r="G293" i="2"/>
  <c r="I293" i="2"/>
  <c r="G287" i="2"/>
  <c r="F276" i="2"/>
  <c r="G221" i="2"/>
  <c r="I221" i="2"/>
  <c r="F210" i="2"/>
  <c r="H206" i="2"/>
  <c r="G205" i="2"/>
  <c r="I205" i="2"/>
  <c r="F194" i="2"/>
  <c r="H190" i="2"/>
  <c r="G189" i="2"/>
  <c r="I189" i="2"/>
  <c r="F178" i="2"/>
  <c r="H174" i="2"/>
  <c r="G173" i="2"/>
  <c r="I173" i="2"/>
  <c r="F162" i="2"/>
  <c r="H158" i="2"/>
  <c r="G157" i="2"/>
  <c r="I157" i="2"/>
  <c r="F135" i="2"/>
  <c r="H134" i="2"/>
  <c r="F131" i="2"/>
  <c r="H130" i="2"/>
  <c r="F127" i="2"/>
  <c r="H126" i="2"/>
  <c r="F123" i="2"/>
  <c r="H122" i="2"/>
  <c r="F119" i="2"/>
  <c r="H118" i="2"/>
  <c r="F115" i="2"/>
  <c r="H114" i="2"/>
  <c r="F111" i="2"/>
  <c r="H110" i="2"/>
  <c r="F107" i="2"/>
  <c r="H106" i="2"/>
  <c r="F103" i="2"/>
  <c r="H102" i="2"/>
  <c r="F99" i="2"/>
  <c r="H98" i="2"/>
  <c r="F95" i="2"/>
  <c r="H94" i="2"/>
  <c r="F91" i="2"/>
  <c r="H90" i="2"/>
  <c r="F87" i="2"/>
  <c r="H86" i="2"/>
  <c r="F83" i="2"/>
  <c r="H82" i="2"/>
  <c r="F79" i="2"/>
  <c r="H78" i="2"/>
  <c r="F75" i="2"/>
  <c r="H74" i="2"/>
  <c r="G72" i="2"/>
  <c r="I72" i="2"/>
  <c r="F71" i="2"/>
  <c r="G68" i="2"/>
  <c r="F67" i="2"/>
  <c r="G64" i="2"/>
  <c r="F63" i="2"/>
  <c r="G60" i="2"/>
  <c r="I60" i="2"/>
  <c r="F59" i="2"/>
  <c r="G56" i="2"/>
  <c r="I56" i="2"/>
  <c r="F55" i="2"/>
  <c r="G52" i="2"/>
  <c r="F51" i="2"/>
  <c r="G48" i="2"/>
  <c r="I48" i="2"/>
  <c r="H47" i="2"/>
  <c r="G44" i="2"/>
  <c r="I44" i="2"/>
  <c r="H43" i="2"/>
  <c r="G40" i="2"/>
  <c r="H39" i="2"/>
  <c r="G36" i="2"/>
  <c r="I36" i="2"/>
  <c r="H35" i="2"/>
  <c r="G32" i="2"/>
  <c r="I32" i="2"/>
  <c r="H31" i="2"/>
  <c r="G28" i="2"/>
  <c r="I28" i="2"/>
  <c r="H27" i="2"/>
  <c r="G24" i="2"/>
  <c r="H23" i="2"/>
  <c r="G20" i="2"/>
  <c r="I20" i="2"/>
  <c r="H19" i="2"/>
  <c r="G16" i="2"/>
  <c r="I16" i="2"/>
  <c r="H15" i="2"/>
  <c r="G12" i="2"/>
  <c r="H11" i="2"/>
  <c r="G8" i="2"/>
  <c r="G357" i="2"/>
  <c r="G349" i="2"/>
  <c r="I349" i="2"/>
  <c r="F334" i="2"/>
  <c r="F321" i="2"/>
  <c r="H313" i="2"/>
  <c r="F298" i="2"/>
  <c r="G294" i="2"/>
  <c r="I294" i="2"/>
  <c r="H281" i="2"/>
  <c r="F266" i="2"/>
  <c r="F262" i="2"/>
  <c r="F258" i="2"/>
  <c r="F250" i="2"/>
  <c r="F246" i="2"/>
  <c r="F242" i="2"/>
  <c r="F238" i="2"/>
  <c r="F234" i="2"/>
  <c r="F230" i="2"/>
  <c r="F226" i="2"/>
  <c r="F222" i="2"/>
  <c r="G218" i="2"/>
  <c r="I218" i="2"/>
  <c r="G207" i="2"/>
  <c r="G202" i="2"/>
  <c r="I202" i="2"/>
  <c r="H197" i="2"/>
  <c r="G186" i="2"/>
  <c r="I186" i="2"/>
  <c r="H181" i="2"/>
  <c r="G175" i="2"/>
  <c r="H165" i="2"/>
  <c r="G159" i="2"/>
  <c r="H153" i="2"/>
  <c r="H149" i="2"/>
  <c r="H145" i="2"/>
  <c r="H141" i="2"/>
  <c r="G134" i="2"/>
  <c r="I134" i="2"/>
  <c r="G130" i="2"/>
  <c r="G122" i="2"/>
  <c r="I122" i="2"/>
  <c r="G118" i="2"/>
  <c r="I118" i="2"/>
  <c r="G110" i="2"/>
  <c r="I110" i="2"/>
  <c r="G98" i="2"/>
  <c r="G90" i="2"/>
  <c r="I90" i="2"/>
  <c r="G86" i="2"/>
  <c r="I86" i="2"/>
  <c r="G82" i="2"/>
  <c r="G78" i="2"/>
  <c r="I78" i="2"/>
  <c r="H69" i="2"/>
  <c r="H65" i="2"/>
  <c r="G47" i="2"/>
  <c r="I47" i="2"/>
  <c r="H46" i="2"/>
  <c r="G27" i="2"/>
  <c r="I27" i="2"/>
  <c r="H26" i="2"/>
  <c r="G23" i="2"/>
  <c r="I23" i="2"/>
  <c r="H22" i="2"/>
  <c r="H214" i="2"/>
  <c r="H198" i="2"/>
  <c r="G181" i="2"/>
  <c r="I181" i="2"/>
  <c r="F176" i="2"/>
  <c r="F170" i="2"/>
  <c r="H166" i="2"/>
  <c r="F160" i="2"/>
  <c r="G153" i="2"/>
  <c r="I153" i="2"/>
  <c r="H148" i="2"/>
  <c r="H144" i="2"/>
  <c r="G141" i="2"/>
  <c r="H136" i="2"/>
  <c r="H133" i="2"/>
  <c r="H125" i="2"/>
  <c r="H117" i="2"/>
  <c r="H109" i="2"/>
  <c r="H101" i="2"/>
  <c r="H81" i="2"/>
  <c r="H73" i="2"/>
  <c r="H67" i="2"/>
  <c r="H63" i="2"/>
  <c r="H59" i="2"/>
  <c r="H55" i="2"/>
  <c r="H51" i="2"/>
  <c r="H49" i="2"/>
  <c r="F19" i="2"/>
  <c r="G18" i="2"/>
  <c r="H17" i="2"/>
  <c r="G14" i="2"/>
  <c r="H13" i="2"/>
  <c r="H352" i="2"/>
  <c r="H336" i="2"/>
  <c r="H364" i="2"/>
  <c r="F348" i="2"/>
  <c r="F331" i="2"/>
  <c r="H292" i="2"/>
  <c r="F263" i="2"/>
  <c r="F247" i="2"/>
  <c r="F231" i="2"/>
  <c r="F359" i="2"/>
  <c r="F327" i="2"/>
  <c r="F307" i="2"/>
  <c r="H299" i="2"/>
  <c r="F289" i="2"/>
  <c r="F275" i="2"/>
  <c r="H267" i="2"/>
  <c r="H255" i="2"/>
  <c r="H239" i="2"/>
  <c r="H223" i="2"/>
  <c r="F339" i="2"/>
  <c r="F304" i="2"/>
  <c r="F288" i="2"/>
  <c r="F272" i="2"/>
  <c r="F215" i="2"/>
  <c r="F207" i="2"/>
  <c r="F199" i="2"/>
  <c r="F191" i="2"/>
  <c r="F183" i="2"/>
  <c r="F175" i="2"/>
  <c r="F167" i="2"/>
  <c r="F159" i="2"/>
  <c r="F152" i="2"/>
  <c r="F136" i="2"/>
  <c r="F324" i="2"/>
  <c r="F311" i="2"/>
  <c r="F279" i="2"/>
  <c r="H204" i="2"/>
  <c r="H172" i="2"/>
  <c r="H312" i="2"/>
  <c r="H280" i="2"/>
  <c r="H219" i="2"/>
  <c r="H192" i="2"/>
  <c r="F171" i="2"/>
  <c r="F154" i="2"/>
  <c r="H150" i="2"/>
  <c r="F143" i="2"/>
  <c r="F138" i="2"/>
  <c r="F129" i="2"/>
  <c r="F121" i="2"/>
  <c r="F113" i="2"/>
  <c r="F105" i="2"/>
  <c r="F97" i="2"/>
  <c r="F89" i="2"/>
  <c r="F81" i="2"/>
  <c r="F73" i="2"/>
  <c r="F56" i="2"/>
  <c r="F36" i="2"/>
  <c r="F16" i="2"/>
  <c r="H269" i="2"/>
  <c r="F134" i="2"/>
  <c r="F102" i="2"/>
  <c r="H68" i="2"/>
  <c r="H52" i="2"/>
  <c r="F340" i="2"/>
  <c r="F317" i="2"/>
  <c r="F261" i="2"/>
  <c r="F253" i="2"/>
  <c r="F245" i="2"/>
  <c r="F237" i="2"/>
  <c r="F229" i="2"/>
  <c r="H209" i="2"/>
  <c r="F193" i="2"/>
  <c r="F168" i="2"/>
  <c r="H151" i="2"/>
  <c r="H132" i="2"/>
  <c r="H116" i="2"/>
  <c r="H100" i="2"/>
  <c r="H84" i="2"/>
  <c r="F66" i="2"/>
  <c r="F50" i="2"/>
  <c r="H287" i="2"/>
  <c r="H260" i="2"/>
  <c r="H252" i="2"/>
  <c r="H244" i="2"/>
  <c r="H236" i="2"/>
  <c r="H228" i="2"/>
  <c r="H200" i="2"/>
  <c r="F179" i="2"/>
  <c r="H163" i="2"/>
  <c r="H217" i="2"/>
  <c r="H185" i="2"/>
  <c r="F114" i="2"/>
  <c r="F90" i="2"/>
  <c r="F42" i="2"/>
  <c r="F26" i="2"/>
  <c r="F10" i="2"/>
  <c r="F37" i="2"/>
  <c r="F21" i="2"/>
  <c r="F68" i="2"/>
  <c r="H44" i="2"/>
  <c r="H28" i="2"/>
  <c r="H12" i="2"/>
  <c r="H350" i="2"/>
  <c r="H334" i="2"/>
  <c r="F366" i="2"/>
  <c r="F352" i="2"/>
  <c r="F336" i="2"/>
  <c r="F364" i="2"/>
  <c r="F347" i="2"/>
  <c r="H316" i="2"/>
  <c r="H284" i="2"/>
  <c r="F259" i="2"/>
  <c r="F243" i="2"/>
  <c r="F227" i="2"/>
  <c r="H343" i="2"/>
  <c r="F315" i="2"/>
  <c r="H307" i="2"/>
  <c r="F297" i="2"/>
  <c r="F283" i="2"/>
  <c r="H275" i="2"/>
  <c r="F265" i="2"/>
  <c r="H251" i="2"/>
  <c r="H235" i="2"/>
  <c r="H351" i="2"/>
  <c r="H320" i="2"/>
  <c r="H304" i="2"/>
  <c r="H288" i="2"/>
  <c r="H272" i="2"/>
  <c r="H215" i="2"/>
  <c r="H207" i="2"/>
  <c r="H199" i="2"/>
  <c r="H191" i="2"/>
  <c r="H183" i="2"/>
  <c r="H175" i="2"/>
  <c r="H167" i="2"/>
  <c r="H159" i="2"/>
  <c r="F148" i="2"/>
  <c r="H356" i="2"/>
  <c r="F322" i="2"/>
  <c r="H311" i="2"/>
  <c r="H279" i="2"/>
  <c r="H196" i="2"/>
  <c r="H164" i="2"/>
  <c r="F303" i="2"/>
  <c r="F271" i="2"/>
  <c r="H208" i="2"/>
  <c r="F187" i="2"/>
  <c r="H171" i="2"/>
  <c r="H154" i="2"/>
  <c r="F147" i="2"/>
  <c r="F142" i="2"/>
  <c r="H138" i="2"/>
  <c r="F128" i="2"/>
  <c r="F120" i="2"/>
  <c r="F112" i="2"/>
  <c r="F104" i="2"/>
  <c r="F96" i="2"/>
  <c r="F88" i="2"/>
  <c r="F80" i="2"/>
  <c r="F224" i="2"/>
  <c r="F48" i="2"/>
  <c r="F32" i="2"/>
  <c r="F12" i="2"/>
  <c r="F269" i="2"/>
  <c r="F126" i="2"/>
  <c r="F86" i="2"/>
  <c r="H64" i="2"/>
  <c r="H355" i="2"/>
  <c r="H335" i="2"/>
  <c r="H285" i="2"/>
  <c r="H257" i="2"/>
  <c r="H249" i="2"/>
  <c r="H241" i="2"/>
  <c r="H233" i="2"/>
  <c r="H225" i="2"/>
  <c r="F209" i="2"/>
  <c r="F184" i="2"/>
  <c r="H161" i="2"/>
  <c r="H147" i="2"/>
  <c r="H128" i="2"/>
  <c r="H112" i="2"/>
  <c r="H96" i="2"/>
  <c r="H80" i="2"/>
  <c r="F62" i="2"/>
  <c r="F296" i="2"/>
  <c r="F264" i="2"/>
  <c r="F256" i="2"/>
  <c r="F248" i="2"/>
  <c r="F240" i="2"/>
  <c r="F232" i="2"/>
  <c r="H216" i="2"/>
  <c r="F195" i="2"/>
  <c r="H179" i="2"/>
  <c r="F72" i="2"/>
  <c r="F217" i="2"/>
  <c r="F185" i="2"/>
  <c r="F106" i="2"/>
  <c r="F78" i="2"/>
  <c r="F38" i="2"/>
  <c r="F22" i="2"/>
  <c r="F49" i="2"/>
  <c r="F33" i="2"/>
  <c r="F17" i="2"/>
  <c r="F64" i="2"/>
  <c r="H40" i="2"/>
  <c r="H24" i="2"/>
  <c r="H8" i="2"/>
  <c r="I312" i="1"/>
  <c r="L312" i="1"/>
  <c r="I12" i="1"/>
  <c r="L12" i="1"/>
  <c r="I175" i="1"/>
  <c r="L175" i="1"/>
  <c r="I198" i="1"/>
  <c r="L198" i="1"/>
  <c r="I315" i="1"/>
  <c r="I271" i="1"/>
  <c r="L271" i="1"/>
  <c r="I142" i="1"/>
  <c r="I350" i="1"/>
  <c r="I50" i="1"/>
  <c r="L50" i="1"/>
  <c r="I200" i="1"/>
  <c r="L200" i="1"/>
  <c r="I64" i="1"/>
  <c r="I91" i="1"/>
  <c r="L91" i="1"/>
  <c r="I123" i="1"/>
  <c r="I150" i="1"/>
  <c r="I294" i="1"/>
  <c r="L294" i="1"/>
  <c r="I320" i="1"/>
  <c r="I337" i="1"/>
  <c r="I273" i="1"/>
  <c r="I209" i="1"/>
  <c r="I17" i="1"/>
  <c r="I279" i="1"/>
  <c r="I170" i="1"/>
  <c r="L170" i="1"/>
  <c r="I362" i="1"/>
  <c r="I354" i="1"/>
  <c r="I158" i="1"/>
  <c r="L158" i="1"/>
  <c r="I62" i="1"/>
  <c r="H86" i="1"/>
  <c r="I86" i="1"/>
  <c r="L86" i="1"/>
  <c r="G122" i="1"/>
  <c r="I122" i="1"/>
  <c r="H130" i="1"/>
  <c r="F158" i="1"/>
  <c r="G226" i="1"/>
  <c r="I226" i="1"/>
  <c r="F270" i="1"/>
  <c r="F294" i="1"/>
  <c r="H342" i="1"/>
  <c r="I342" i="1"/>
  <c r="L342" i="1"/>
  <c r="F211" i="1"/>
  <c r="G14" i="1"/>
  <c r="I14" i="1"/>
  <c r="H110" i="1"/>
  <c r="H182" i="1"/>
  <c r="G250" i="1"/>
  <c r="H298" i="1"/>
  <c r="F87" i="1"/>
  <c r="H11" i="1"/>
  <c r="I11" i="1"/>
  <c r="L11" i="1"/>
  <c r="H39" i="1"/>
  <c r="H71" i="1"/>
  <c r="H99" i="1"/>
  <c r="H127" i="1"/>
  <c r="H159" i="1"/>
  <c r="H183" i="1"/>
  <c r="H211" i="1"/>
  <c r="H243" i="1"/>
  <c r="H267" i="1"/>
  <c r="H303" i="1"/>
  <c r="I303" i="1"/>
  <c r="L303" i="1"/>
  <c r="H339" i="1"/>
  <c r="H349" i="1"/>
  <c r="I349" i="1"/>
  <c r="L349" i="1"/>
  <c r="F288" i="1"/>
  <c r="H348" i="1"/>
  <c r="I192" i="1"/>
  <c r="I92" i="1"/>
  <c r="L92" i="1"/>
  <c r="I250" i="1"/>
  <c r="I148" i="1"/>
  <c r="L148" i="1"/>
  <c r="I268" i="1"/>
  <c r="I108" i="1"/>
  <c r="I321" i="1"/>
  <c r="I42" i="1"/>
  <c r="L42" i="1"/>
  <c r="I140" i="1"/>
  <c r="L140" i="1"/>
  <c r="I228" i="1"/>
  <c r="L228" i="1"/>
  <c r="I360" i="1"/>
  <c r="I128" i="1"/>
  <c r="I187" i="1"/>
  <c r="L187" i="1"/>
  <c r="I299" i="1"/>
  <c r="I358" i="1"/>
  <c r="I353" i="1"/>
  <c r="I33" i="1"/>
  <c r="L33" i="1"/>
  <c r="I10" i="1"/>
  <c r="L10" i="1"/>
  <c r="I194" i="1"/>
  <c r="I302" i="1"/>
  <c r="I162" i="1"/>
  <c r="I266" i="1"/>
  <c r="L266" i="1"/>
  <c r="I298" i="1"/>
  <c r="G12" i="1"/>
  <c r="G23" i="1"/>
  <c r="I23" i="1"/>
  <c r="L23" i="1"/>
  <c r="G35" i="1"/>
  <c r="I35" i="1"/>
  <c r="L35" i="1"/>
  <c r="G42" i="1"/>
  <c r="G51" i="1"/>
  <c r="I51" i="1"/>
  <c r="L51" i="1"/>
  <c r="G60" i="1"/>
  <c r="I60" i="1"/>
  <c r="L60" i="1"/>
  <c r="G71" i="1"/>
  <c r="I71" i="1"/>
  <c r="L71" i="1"/>
  <c r="G83" i="1"/>
  <c r="I83" i="1"/>
  <c r="L83" i="1"/>
  <c r="F75" i="1"/>
  <c r="F151" i="1"/>
  <c r="F231" i="1"/>
  <c r="F331" i="1"/>
  <c r="G20" i="1"/>
  <c r="I20" i="1"/>
  <c r="L20" i="1"/>
  <c r="G36" i="1"/>
  <c r="I36" i="1"/>
  <c r="L36" i="1"/>
  <c r="G47" i="1"/>
  <c r="I47" i="1"/>
  <c r="L47" i="1"/>
  <c r="G56" i="1"/>
  <c r="I56" i="1"/>
  <c r="L56" i="1"/>
  <c r="G72" i="1"/>
  <c r="I72" i="1"/>
  <c r="G87" i="1"/>
  <c r="G99" i="1"/>
  <c r="G108" i="1"/>
  <c r="G116" i="1"/>
  <c r="I116" i="1"/>
  <c r="L116" i="1"/>
  <c r="G127" i="1"/>
  <c r="I127" i="1"/>
  <c r="L127" i="1"/>
  <c r="G136" i="1"/>
  <c r="I136" i="1"/>
  <c r="G148" i="1"/>
  <c r="G159" i="1"/>
  <c r="I159" i="1"/>
  <c r="L159" i="1"/>
  <c r="G168" i="1"/>
  <c r="I168" i="1"/>
  <c r="L168" i="1"/>
  <c r="G180" i="1"/>
  <c r="I180" i="1"/>
  <c r="L180" i="1"/>
  <c r="G191" i="1"/>
  <c r="I191" i="1"/>
  <c r="L191" i="1"/>
  <c r="G200" i="1"/>
  <c r="G211" i="1"/>
  <c r="I211" i="1"/>
  <c r="L211" i="1"/>
  <c r="G220" i="1"/>
  <c r="I220" i="1"/>
  <c r="L220" i="1"/>
  <c r="G228" i="1"/>
  <c r="G238" i="1"/>
  <c r="I238" i="1"/>
  <c r="L238" i="1"/>
  <c r="G247" i="1"/>
  <c r="I247" i="1"/>
  <c r="L247" i="1"/>
  <c r="G259" i="1"/>
  <c r="G268" i="1"/>
  <c r="G279" i="1"/>
  <c r="G291" i="1"/>
  <c r="I291" i="1"/>
  <c r="L291" i="1"/>
  <c r="G300" i="1"/>
  <c r="I300" i="1"/>
  <c r="L300" i="1"/>
  <c r="G316" i="1"/>
  <c r="I316" i="1"/>
  <c r="G327" i="1"/>
  <c r="I327" i="1"/>
  <c r="L327" i="1"/>
  <c r="G335" i="1"/>
  <c r="I335" i="1"/>
  <c r="L335" i="1"/>
  <c r="G348" i="1"/>
  <c r="I348" i="1"/>
  <c r="L348" i="1"/>
  <c r="G359" i="1"/>
  <c r="I359" i="1"/>
  <c r="L359" i="1"/>
  <c r="F19" i="1"/>
  <c r="F95" i="1"/>
  <c r="F195" i="1"/>
  <c r="F275" i="1"/>
  <c r="F307" i="1"/>
  <c r="G24" i="1"/>
  <c r="I24" i="1"/>
  <c r="L24" i="1"/>
  <c r="G39" i="1"/>
  <c r="I39" i="1"/>
  <c r="L39" i="1"/>
  <c r="G50" i="1"/>
  <c r="G63" i="1"/>
  <c r="I63" i="1"/>
  <c r="L63" i="1"/>
  <c r="G76" i="1"/>
  <c r="I76" i="1"/>
  <c r="L76" i="1"/>
  <c r="G88" i="1"/>
  <c r="I88" i="1"/>
  <c r="L88" i="1"/>
  <c r="G100" i="1"/>
  <c r="I100" i="1"/>
  <c r="L100" i="1"/>
  <c r="G110" i="1"/>
  <c r="G119" i="1"/>
  <c r="I119" i="1"/>
  <c r="L119" i="1"/>
  <c r="G131" i="1"/>
  <c r="G140" i="1"/>
  <c r="G151" i="1"/>
  <c r="G163" i="1"/>
  <c r="I163" i="1"/>
  <c r="L163" i="1"/>
  <c r="G172" i="1"/>
  <c r="I172" i="1"/>
  <c r="L172" i="1"/>
  <c r="G183" i="1"/>
  <c r="I183" i="1"/>
  <c r="L183" i="1"/>
  <c r="G195" i="1"/>
  <c r="G204" i="1"/>
  <c r="I204" i="1"/>
  <c r="L204" i="1"/>
  <c r="G212" i="1"/>
  <c r="I212" i="1"/>
  <c r="G222" i="1"/>
  <c r="G231" i="1"/>
  <c r="I231" i="1"/>
  <c r="L231" i="1"/>
  <c r="G239" i="1"/>
  <c r="I239" i="1"/>
  <c r="L239" i="1"/>
  <c r="G248" i="1"/>
  <c r="I248" i="1"/>
  <c r="L248" i="1"/>
  <c r="G260" i="1"/>
  <c r="I260" i="1"/>
  <c r="L260" i="1"/>
  <c r="G271" i="1"/>
  <c r="G280" i="1"/>
  <c r="I280" i="1"/>
  <c r="L280" i="1"/>
  <c r="G292" i="1"/>
  <c r="I292" i="1"/>
  <c r="L292" i="1"/>
  <c r="G307" i="1"/>
  <c r="G319" i="1"/>
  <c r="I319" i="1"/>
  <c r="L319" i="1"/>
  <c r="G328" i="1"/>
  <c r="I328" i="1"/>
  <c r="L328" i="1"/>
  <c r="G340" i="1"/>
  <c r="I340" i="1"/>
  <c r="L340" i="1"/>
  <c r="G351" i="1"/>
  <c r="I351" i="1"/>
  <c r="L351" i="1"/>
  <c r="G360" i="1"/>
  <c r="F67" i="1"/>
  <c r="F223" i="1"/>
  <c r="G31" i="1"/>
  <c r="I31" i="1"/>
  <c r="L31" i="1"/>
  <c r="G55" i="1"/>
  <c r="I55" i="1"/>
  <c r="L55" i="1"/>
  <c r="G84" i="1"/>
  <c r="I84" i="1"/>
  <c r="L84" i="1"/>
  <c r="G104" i="1"/>
  <c r="I104" i="1"/>
  <c r="G124" i="1"/>
  <c r="G147" i="1"/>
  <c r="I147" i="1"/>
  <c r="L147" i="1"/>
  <c r="G167" i="1"/>
  <c r="I167" i="1"/>
  <c r="L167" i="1"/>
  <c r="G188" i="1"/>
  <c r="I188" i="1"/>
  <c r="L188" i="1"/>
  <c r="G207" i="1"/>
  <c r="I207" i="1"/>
  <c r="L207" i="1"/>
  <c r="G227" i="1"/>
  <c r="I227" i="1"/>
  <c r="L227" i="1"/>
  <c r="G244" i="1"/>
  <c r="I244" i="1"/>
  <c r="L244" i="1"/>
  <c r="G264" i="1"/>
  <c r="G287" i="1"/>
  <c r="I287" i="1"/>
  <c r="L287" i="1"/>
  <c r="G312" i="1"/>
  <c r="G334" i="1"/>
  <c r="I334" i="1"/>
  <c r="L334" i="1"/>
  <c r="G356" i="1"/>
  <c r="I356" i="1"/>
  <c r="L356" i="1"/>
  <c r="F103" i="1"/>
  <c r="F355" i="1"/>
  <c r="G15" i="1"/>
  <c r="I15" i="1"/>
  <c r="L15" i="1"/>
  <c r="G40" i="1"/>
  <c r="I40" i="1"/>
  <c r="G67" i="1"/>
  <c r="G92" i="1"/>
  <c r="G111" i="1"/>
  <c r="I111" i="1"/>
  <c r="L111" i="1"/>
  <c r="G132" i="1"/>
  <c r="I132" i="1"/>
  <c r="L132" i="1"/>
  <c r="G152" i="1"/>
  <c r="I152" i="1"/>
  <c r="G175" i="1"/>
  <c r="G196" i="1"/>
  <c r="I196" i="1"/>
  <c r="L196" i="1"/>
  <c r="G215" i="1"/>
  <c r="I215" i="1"/>
  <c r="L215" i="1"/>
  <c r="G232" i="1"/>
  <c r="I232" i="1"/>
  <c r="L232" i="1"/>
  <c r="G252" i="1"/>
  <c r="I252" i="1"/>
  <c r="L252" i="1"/>
  <c r="G275" i="1"/>
  <c r="I275" i="1"/>
  <c r="L275" i="1"/>
  <c r="G295" i="1"/>
  <c r="I295" i="1"/>
  <c r="G323" i="1"/>
  <c r="I323" i="1"/>
  <c r="L323" i="1"/>
  <c r="G343" i="1"/>
  <c r="I343" i="1"/>
  <c r="L343" i="1"/>
  <c r="G364" i="1"/>
  <c r="I364" i="1"/>
  <c r="L364" i="1"/>
  <c r="F147" i="1"/>
  <c r="F363" i="1"/>
  <c r="G19" i="1"/>
  <c r="I19" i="1"/>
  <c r="L19" i="1"/>
  <c r="G44" i="1"/>
  <c r="I44" i="1"/>
  <c r="L44" i="1"/>
  <c r="G68" i="1"/>
  <c r="I68" i="1"/>
  <c r="L68" i="1"/>
  <c r="G95" i="1"/>
  <c r="I95" i="1"/>
  <c r="L95" i="1"/>
  <c r="G115" i="1"/>
  <c r="I115" i="1"/>
  <c r="L115" i="1"/>
  <c r="G135" i="1"/>
  <c r="I135" i="1"/>
  <c r="L135" i="1"/>
  <c r="G156" i="1"/>
  <c r="I156" i="1"/>
  <c r="L156" i="1"/>
  <c r="G179" i="1"/>
  <c r="I179" i="1"/>
  <c r="L179" i="1"/>
  <c r="G199" i="1"/>
  <c r="I199" i="1"/>
  <c r="L199" i="1"/>
  <c r="G216" i="1"/>
  <c r="I216" i="1"/>
  <c r="L216" i="1"/>
  <c r="G236" i="1"/>
  <c r="I236" i="1"/>
  <c r="L236" i="1"/>
  <c r="G255" i="1"/>
  <c r="I255" i="1"/>
  <c r="L255" i="1"/>
  <c r="G276" i="1"/>
  <c r="I276" i="1"/>
  <c r="L276" i="1"/>
  <c r="G296" i="1"/>
  <c r="I296" i="1"/>
  <c r="L296" i="1"/>
  <c r="G324" i="1"/>
  <c r="I324" i="1"/>
  <c r="L324" i="1"/>
  <c r="G344" i="1"/>
  <c r="I344" i="1"/>
  <c r="L344" i="1"/>
  <c r="F366" i="1"/>
  <c r="F23" i="1"/>
  <c r="F203" i="1"/>
  <c r="F312" i="1"/>
  <c r="G28" i="1"/>
  <c r="I28" i="1"/>
  <c r="L28" i="1"/>
  <c r="G52" i="1"/>
  <c r="I52" i="1"/>
  <c r="L52" i="1"/>
  <c r="G79" i="1"/>
  <c r="I79" i="1"/>
  <c r="L79" i="1"/>
  <c r="G103" i="1"/>
  <c r="I103" i="1"/>
  <c r="L103" i="1"/>
  <c r="G120" i="1"/>
  <c r="I120" i="1"/>
  <c r="G143" i="1"/>
  <c r="I143" i="1"/>
  <c r="L143" i="1"/>
  <c r="G164" i="1"/>
  <c r="I164" i="1"/>
  <c r="L164" i="1"/>
  <c r="G184" i="1"/>
  <c r="I184" i="1"/>
  <c r="L184" i="1"/>
  <c r="G206" i="1"/>
  <c r="I206" i="1"/>
  <c r="L206" i="1"/>
  <c r="G223" i="1"/>
  <c r="I223" i="1"/>
  <c r="L223" i="1"/>
  <c r="G243" i="1"/>
  <c r="I243" i="1"/>
  <c r="L243" i="1"/>
  <c r="G263" i="1"/>
  <c r="I263" i="1"/>
  <c r="L263" i="1"/>
  <c r="G284" i="1"/>
  <c r="I284" i="1"/>
  <c r="L284" i="1"/>
  <c r="G308" i="1"/>
  <c r="I308" i="1"/>
  <c r="L308" i="1"/>
  <c r="G332" i="1"/>
  <c r="I332" i="1"/>
  <c r="L332" i="1"/>
  <c r="G355" i="1"/>
  <c r="I355" i="1"/>
  <c r="L355" i="1"/>
  <c r="F328" i="1"/>
  <c r="F356" i="1"/>
  <c r="F340" i="1"/>
  <c r="F296" i="1"/>
  <c r="H124" i="1"/>
  <c r="H363" i="1"/>
  <c r="I363" i="1"/>
  <c r="L363" i="1"/>
  <c r="H335" i="1"/>
  <c r="H307" i="1"/>
  <c r="H283" i="1"/>
  <c r="I283" i="1"/>
  <c r="L283" i="1"/>
  <c r="H259" i="1"/>
  <c r="H235" i="1"/>
  <c r="I235" i="1"/>
  <c r="L235" i="1"/>
  <c r="H215" i="1"/>
  <c r="H195" i="1"/>
  <c r="H171" i="1"/>
  <c r="I171" i="1"/>
  <c r="L171" i="1"/>
  <c r="H151" i="1"/>
  <c r="H131" i="1"/>
  <c r="H107" i="1"/>
  <c r="I107" i="1"/>
  <c r="L107" i="1"/>
  <c r="H87" i="1"/>
  <c r="H67" i="1"/>
  <c r="H43" i="1"/>
  <c r="I43" i="1"/>
  <c r="L43" i="1"/>
  <c r="H23" i="1"/>
  <c r="F215" i="1"/>
  <c r="F39" i="1"/>
  <c r="F318" i="1"/>
  <c r="G266" i="1"/>
  <c r="G242" i="1"/>
  <c r="F178" i="1"/>
  <c r="H118" i="1"/>
  <c r="H54" i="1"/>
  <c r="F303" i="1"/>
  <c r="F159" i="1"/>
  <c r="F342" i="1"/>
  <c r="F306" i="1"/>
  <c r="F286" i="1"/>
  <c r="G254" i="1"/>
  <c r="H210" i="1"/>
  <c r="I210" i="1"/>
  <c r="L210" i="1"/>
  <c r="H158" i="1"/>
  <c r="H138" i="1"/>
  <c r="G130" i="1"/>
  <c r="H114" i="1"/>
  <c r="I114" i="1"/>
  <c r="L114" i="1"/>
  <c r="G98" i="1"/>
  <c r="I98" i="1"/>
  <c r="F74" i="1"/>
  <c r="F50" i="1"/>
  <c r="G174" i="1"/>
  <c r="I174" i="1"/>
  <c r="F326" i="1"/>
  <c r="H178" i="1"/>
  <c r="H330" i="1"/>
  <c r="H310" i="1"/>
  <c r="H262" i="1"/>
  <c r="H222" i="1"/>
  <c r="I222" i="1"/>
  <c r="H202" i="1"/>
  <c r="H186" i="1"/>
  <c r="H154" i="1"/>
  <c r="F142" i="1"/>
  <c r="F102" i="1"/>
  <c r="H78" i="1"/>
  <c r="G66" i="1"/>
  <c r="I66" i="1"/>
  <c r="H38" i="1"/>
  <c r="I38" i="1"/>
  <c r="G34" i="1"/>
  <c r="I34" i="1"/>
  <c r="H22" i="1"/>
  <c r="I22" i="1"/>
  <c r="L22" i="1"/>
  <c r="G306" i="1"/>
  <c r="I306" i="1"/>
  <c r="G186" i="1"/>
  <c r="I186" i="1"/>
  <c r="L186" i="1"/>
  <c r="F278" i="1"/>
  <c r="F362" i="1"/>
  <c r="H346" i="1"/>
  <c r="H318" i="1"/>
  <c r="G290" i="1"/>
  <c r="H274" i="1"/>
  <c r="I274" i="1"/>
  <c r="L274" i="1"/>
  <c r="H258" i="1"/>
  <c r="I258" i="1"/>
  <c r="H242" i="1"/>
  <c r="H218" i="1"/>
  <c r="I218" i="1"/>
  <c r="L218" i="1"/>
  <c r="F206" i="1"/>
  <c r="G190" i="1"/>
  <c r="H146" i="1"/>
  <c r="I146" i="1"/>
  <c r="L146" i="1"/>
  <c r="H106" i="1"/>
  <c r="I106" i="1"/>
  <c r="G94" i="1"/>
  <c r="F70" i="1"/>
  <c r="G30" i="1"/>
  <c r="I30" i="1"/>
  <c r="F346" i="1"/>
  <c r="G286" i="1"/>
  <c r="G178" i="1"/>
  <c r="G138" i="1"/>
  <c r="I138" i="1"/>
  <c r="L138" i="1"/>
  <c r="F350" i="1"/>
  <c r="G339" i="1"/>
  <c r="F299" i="1"/>
  <c r="F227" i="1"/>
  <c r="F127" i="1"/>
  <c r="F55" i="1"/>
  <c r="F351" i="1"/>
  <c r="F327" i="1"/>
  <c r="F315" i="1"/>
  <c r="F295" i="1"/>
  <c r="F279" i="1"/>
  <c r="F251" i="1"/>
  <c r="F219" i="1"/>
  <c r="F187" i="1"/>
  <c r="F155" i="1"/>
  <c r="F123" i="1"/>
  <c r="F91" i="1"/>
  <c r="F59" i="1"/>
  <c r="F27" i="1"/>
  <c r="F247" i="1"/>
  <c r="F163" i="1"/>
  <c r="F63" i="1"/>
  <c r="F16" i="1"/>
  <c r="F32" i="1"/>
  <c r="F48" i="1"/>
  <c r="F64" i="1"/>
  <c r="F80" i="1"/>
  <c r="F96" i="1"/>
  <c r="F112" i="1"/>
  <c r="F128" i="1"/>
  <c r="F144" i="1"/>
  <c r="F160" i="1"/>
  <c r="F176" i="1"/>
  <c r="F192" i="1"/>
  <c r="F208" i="1"/>
  <c r="F224" i="1"/>
  <c r="F240" i="1"/>
  <c r="F256" i="1"/>
  <c r="F272" i="1"/>
  <c r="H264" i="1"/>
  <c r="I264" i="1"/>
  <c r="L264" i="1"/>
  <c r="G9" i="1"/>
  <c r="G25" i="1"/>
  <c r="G41" i="1"/>
  <c r="G57" i="1"/>
  <c r="I57" i="1"/>
  <c r="G73" i="1"/>
  <c r="G89" i="1"/>
  <c r="G105" i="1"/>
  <c r="G121" i="1"/>
  <c r="I121" i="1"/>
  <c r="G137" i="1"/>
  <c r="G153" i="1"/>
  <c r="G169" i="1"/>
  <c r="G185" i="1"/>
  <c r="I185" i="1"/>
  <c r="G201" i="1"/>
  <c r="G217" i="1"/>
  <c r="G233" i="1"/>
  <c r="G249" i="1"/>
  <c r="I249" i="1"/>
  <c r="G265" i="1"/>
  <c r="G281" i="1"/>
  <c r="G297" i="1"/>
  <c r="G313" i="1"/>
  <c r="I313" i="1"/>
  <c r="G329" i="1"/>
  <c r="G345" i="1"/>
  <c r="G361" i="1"/>
  <c r="G352" i="1"/>
  <c r="I352" i="1"/>
  <c r="G331" i="1"/>
  <c r="I331" i="1"/>
  <c r="G310" i="1"/>
  <c r="G288" i="1"/>
  <c r="G267" i="1"/>
  <c r="I267" i="1"/>
  <c r="L267" i="1"/>
  <c r="G246" i="1"/>
  <c r="I246" i="1"/>
  <c r="G224" i="1"/>
  <c r="G203" i="1"/>
  <c r="I203" i="1"/>
  <c r="G182" i="1"/>
  <c r="I182" i="1"/>
  <c r="L182" i="1"/>
  <c r="G160" i="1"/>
  <c r="G139" i="1"/>
  <c r="I139" i="1"/>
  <c r="G118" i="1"/>
  <c r="I118" i="1"/>
  <c r="G96" i="1"/>
  <c r="I96" i="1"/>
  <c r="G75" i="1"/>
  <c r="I75" i="1"/>
  <c r="G54" i="1"/>
  <c r="I54" i="1"/>
  <c r="F304" i="1"/>
  <c r="F348" i="1"/>
  <c r="F292" i="1"/>
  <c r="L279" i="1"/>
  <c r="L142" i="1"/>
  <c r="L250" i="1"/>
  <c r="L360" i="1"/>
  <c r="L82" i="1"/>
  <c r="L268" i="1"/>
  <c r="L108" i="1"/>
  <c r="L106" i="1"/>
  <c r="L258" i="1"/>
  <c r="L222" i="1"/>
  <c r="L64" i="1"/>
  <c r="L128" i="1"/>
  <c r="L299" i="1"/>
  <c r="L337" i="1"/>
  <c r="L305" i="1"/>
  <c r="L257" i="1"/>
  <c r="L209" i="1"/>
  <c r="I161" i="1"/>
  <c r="I113" i="1"/>
  <c r="L65" i="1"/>
  <c r="L17" i="1"/>
  <c r="L136" i="1"/>
  <c r="L104" i="1"/>
  <c r="L311" i="1"/>
  <c r="L120" i="1"/>
  <c r="L306" i="1"/>
  <c r="L66" i="1"/>
  <c r="L122" i="1"/>
  <c r="L14" i="1"/>
  <c r="L27" i="1"/>
  <c r="I48" i="1"/>
  <c r="L70" i="1"/>
  <c r="I112" i="1"/>
  <c r="I134" i="1"/>
  <c r="L155" i="1"/>
  <c r="I176" i="1"/>
  <c r="L219" i="1"/>
  <c r="I240" i="1"/>
  <c r="I262" i="1"/>
  <c r="I304" i="1"/>
  <c r="L326" i="1"/>
  <c r="L347" i="1"/>
  <c r="L8" i="1"/>
  <c r="I333" i="1"/>
  <c r="I317" i="1"/>
  <c r="I301" i="1"/>
  <c r="I285" i="1"/>
  <c r="I269" i="1"/>
  <c r="I253" i="1"/>
  <c r="I237" i="1"/>
  <c r="I221" i="1"/>
  <c r="I205" i="1"/>
  <c r="I189" i="1"/>
  <c r="I173" i="1"/>
  <c r="I157" i="1"/>
  <c r="I141" i="1"/>
  <c r="I125" i="1"/>
  <c r="I109" i="1"/>
  <c r="I93" i="1"/>
  <c r="I77" i="1"/>
  <c r="I61" i="1"/>
  <c r="I45" i="1"/>
  <c r="I29" i="1"/>
  <c r="I13" i="1"/>
  <c r="L302" i="1"/>
  <c r="I318" i="1"/>
  <c r="I346" i="1"/>
  <c r="I202" i="1"/>
  <c r="L314" i="1"/>
  <c r="I26" i="1"/>
  <c r="I58" i="1"/>
  <c r="I90" i="1"/>
  <c r="L62" i="1"/>
  <c r="L150" i="1"/>
  <c r="L192" i="1"/>
  <c r="L278" i="1"/>
  <c r="L320" i="1"/>
  <c r="L353" i="1"/>
  <c r="L321" i="1"/>
  <c r="I289" i="1"/>
  <c r="L241" i="1"/>
  <c r="L193" i="1"/>
  <c r="I145" i="1"/>
  <c r="I97" i="1"/>
  <c r="L40" i="1"/>
  <c r="L152" i="1"/>
  <c r="L295" i="1"/>
  <c r="L46" i="1"/>
  <c r="L234" i="1"/>
  <c r="L34" i="1"/>
  <c r="L316" i="1"/>
  <c r="L212" i="1"/>
  <c r="I32" i="1"/>
  <c r="L54" i="1"/>
  <c r="L75" i="1"/>
  <c r="L118" i="1"/>
  <c r="L139" i="1"/>
  <c r="I160" i="1"/>
  <c r="L203" i="1"/>
  <c r="I224" i="1"/>
  <c r="L246" i="1"/>
  <c r="I288" i="1"/>
  <c r="I310" i="1"/>
  <c r="L331" i="1"/>
  <c r="I361" i="1"/>
  <c r="I345" i="1"/>
  <c r="I329" i="1"/>
  <c r="I297" i="1"/>
  <c r="I281" i="1"/>
  <c r="I265" i="1"/>
  <c r="I233" i="1"/>
  <c r="I217" i="1"/>
  <c r="I201" i="1"/>
  <c r="I169" i="1"/>
  <c r="I153" i="1"/>
  <c r="I137" i="1"/>
  <c r="I105" i="1"/>
  <c r="I89" i="1"/>
  <c r="I73" i="1"/>
  <c r="I41" i="1"/>
  <c r="I25" i="1"/>
  <c r="I9" i="1"/>
  <c r="I18" i="1"/>
  <c r="I178" i="1"/>
  <c r="L270" i="1"/>
  <c r="I94" i="1"/>
  <c r="I190" i="1"/>
  <c r="I290" i="1"/>
  <c r="I126" i="1"/>
  <c r="I154" i="1"/>
  <c r="I74" i="1"/>
  <c r="L350" i="1"/>
  <c r="L214" i="1"/>
  <c r="I256" i="1"/>
  <c r="L273" i="1"/>
  <c r="L225" i="1"/>
  <c r="L177" i="1"/>
  <c r="I129" i="1"/>
  <c r="I81" i="1"/>
  <c r="L49" i="1"/>
  <c r="L72" i="1"/>
  <c r="L194" i="1"/>
  <c r="L362" i="1"/>
  <c r="L338" i="1"/>
  <c r="L174" i="1"/>
  <c r="L226" i="1"/>
  <c r="I16" i="1"/>
  <c r="L59" i="1"/>
  <c r="I80" i="1"/>
  <c r="L102" i="1"/>
  <c r="L123" i="1"/>
  <c r="I144" i="1"/>
  <c r="L166" i="1"/>
  <c r="I208" i="1"/>
  <c r="I230" i="1"/>
  <c r="L251" i="1"/>
  <c r="I272" i="1"/>
  <c r="L315" i="1"/>
  <c r="I336" i="1"/>
  <c r="L358" i="1"/>
  <c r="I357" i="1"/>
  <c r="I341" i="1"/>
  <c r="I325" i="1"/>
  <c r="I309" i="1"/>
  <c r="I293" i="1"/>
  <c r="I277" i="1"/>
  <c r="I261" i="1"/>
  <c r="I245" i="1"/>
  <c r="I229" i="1"/>
  <c r="I213" i="1"/>
  <c r="I197" i="1"/>
  <c r="I181" i="1"/>
  <c r="I165" i="1"/>
  <c r="I149" i="1"/>
  <c r="I133" i="1"/>
  <c r="I117" i="1"/>
  <c r="I101" i="1"/>
  <c r="I85" i="1"/>
  <c r="I69" i="1"/>
  <c r="I53" i="1"/>
  <c r="I37" i="1"/>
  <c r="I21" i="1"/>
  <c r="I78" i="1"/>
  <c r="I286" i="1"/>
  <c r="L322" i="1"/>
  <c r="L162" i="1"/>
  <c r="L282" i="1"/>
  <c r="L354" i="1"/>
  <c r="I330" i="1"/>
  <c r="L298" i="1"/>
  <c r="L98" i="1"/>
  <c r="I254" i="1"/>
  <c r="L316" i="3"/>
  <c r="L359" i="3"/>
  <c r="L340" i="3"/>
  <c r="L273" i="3"/>
  <c r="L352" i="3"/>
  <c r="L315" i="3"/>
  <c r="L344" i="3"/>
  <c r="L206" i="3"/>
  <c r="L236" i="3"/>
  <c r="L172" i="3"/>
  <c r="L257" i="3"/>
  <c r="L114" i="3"/>
  <c r="L230" i="3"/>
  <c r="L122" i="3"/>
  <c r="L56" i="3"/>
  <c r="L217" i="3"/>
  <c r="L113" i="3"/>
  <c r="L43" i="3"/>
  <c r="L105" i="3"/>
  <c r="L24" i="3"/>
  <c r="L48" i="3"/>
  <c r="L301" i="3"/>
  <c r="L271" i="3"/>
  <c r="L88" i="3"/>
  <c r="L83" i="3"/>
  <c r="L30" i="3"/>
  <c r="L130" i="3"/>
  <c r="L213" i="3"/>
  <c r="L149" i="3"/>
  <c r="L13" i="3"/>
  <c r="L37" i="3"/>
  <c r="L350" i="3"/>
  <c r="L174" i="3"/>
  <c r="L222" i="3"/>
  <c r="L65" i="3"/>
  <c r="L150" i="3"/>
  <c r="L38" i="3"/>
  <c r="L23" i="3"/>
  <c r="L45" i="3"/>
  <c r="L216" i="3"/>
  <c r="L68" i="3"/>
  <c r="L17" i="3"/>
  <c r="L233" i="3"/>
  <c r="L147" i="3"/>
  <c r="L329" i="3"/>
  <c r="L95" i="3"/>
  <c r="L248" i="3"/>
  <c r="L349" i="3"/>
  <c r="L319" i="3"/>
  <c r="L275" i="3"/>
  <c r="L284" i="3"/>
  <c r="L219" i="3"/>
  <c r="L290" i="3"/>
  <c r="L184" i="3"/>
  <c r="L124" i="3"/>
  <c r="L209" i="3"/>
  <c r="L145" i="3"/>
  <c r="L240" i="3"/>
  <c r="L77" i="3"/>
  <c r="L198" i="3"/>
  <c r="L185" i="3"/>
  <c r="L27" i="3"/>
  <c r="L41" i="3"/>
  <c r="L357" i="3"/>
  <c r="L16" i="3"/>
  <c r="L360" i="3"/>
  <c r="L294" i="3"/>
  <c r="L151" i="3"/>
  <c r="L208" i="3"/>
  <c r="L91" i="3"/>
  <c r="L196" i="3"/>
  <c r="L119" i="3"/>
  <c r="L296" i="3"/>
  <c r="L297" i="3"/>
  <c r="L117" i="3"/>
  <c r="L12" i="3"/>
  <c r="L354" i="3"/>
  <c r="L285" i="3"/>
  <c r="L190" i="3"/>
  <c r="L156" i="3"/>
  <c r="L93" i="3"/>
  <c r="L14" i="3"/>
  <c r="L287" i="3"/>
  <c r="L189" i="3"/>
  <c r="L8" i="3"/>
  <c r="L334" i="3"/>
  <c r="L40" i="3"/>
  <c r="L50" i="3"/>
  <c r="L321" i="3"/>
  <c r="L305" i="3"/>
  <c r="L259" i="3"/>
  <c r="L262" i="3"/>
  <c r="L203" i="3"/>
  <c r="L264" i="3"/>
  <c r="L157" i="3"/>
  <c r="L108" i="3"/>
  <c r="L60" i="3"/>
  <c r="L137" i="3"/>
  <c r="L182" i="3"/>
  <c r="L67" i="3"/>
  <c r="L166" i="3"/>
  <c r="L11" i="3"/>
  <c r="L25" i="3"/>
  <c r="L121" i="3"/>
  <c r="L333" i="3"/>
  <c r="L345" i="3"/>
  <c r="L199" i="3"/>
  <c r="L232" i="3"/>
  <c r="L120" i="3"/>
  <c r="L220" i="3"/>
  <c r="L97" i="3"/>
  <c r="L292" i="3"/>
  <c r="L204" i="3"/>
  <c r="L90" i="3"/>
  <c r="L320" i="3"/>
  <c r="L154" i="3"/>
  <c r="L278" i="3"/>
  <c r="L338" i="3"/>
  <c r="L306" i="3"/>
  <c r="L215" i="3"/>
  <c r="L136" i="3"/>
  <c r="L260" i="3"/>
  <c r="L101" i="3"/>
  <c r="L152" i="3"/>
  <c r="L141" i="3"/>
  <c r="L103" i="3"/>
  <c r="L131" i="3"/>
  <c r="L19" i="3"/>
  <c r="L237" i="3"/>
  <c r="L342" i="3"/>
  <c r="L353" i="3"/>
  <c r="L289" i="3"/>
  <c r="L335" i="3"/>
  <c r="L243" i="3"/>
  <c r="L187" i="3"/>
  <c r="L221" i="3"/>
  <c r="L92" i="3"/>
  <c r="L269" i="3"/>
  <c r="L129" i="3"/>
  <c r="L139" i="3"/>
  <c r="L323" i="3"/>
  <c r="L135" i="3"/>
  <c r="L74" i="3"/>
  <c r="L253" i="3"/>
  <c r="L71" i="3"/>
  <c r="L165" i="3"/>
  <c r="L9" i="3"/>
  <c r="L201" i="3"/>
  <c r="L331" i="3"/>
  <c r="L205" i="3"/>
  <c r="L104" i="3"/>
  <c r="L268" i="3"/>
  <c r="L46" i="3"/>
  <c r="L146" i="3"/>
  <c r="L70" i="3"/>
  <c r="L197" i="3"/>
  <c r="L267" i="3"/>
  <c r="L100" i="3"/>
  <c r="L69" i="3"/>
  <c r="L254" i="3"/>
  <c r="L158" i="3"/>
  <c r="L26" i="3"/>
  <c r="L303" i="3"/>
  <c r="L72" i="3"/>
  <c r="L228" i="3"/>
  <c r="L148" i="3"/>
  <c r="L116" i="3"/>
  <c r="L265" i="3"/>
  <c r="L127" i="3"/>
  <c r="L33" i="3"/>
  <c r="L125" i="3"/>
  <c r="L99" i="3"/>
  <c r="L143" i="3"/>
  <c r="L362" i="3"/>
  <c r="L173" i="3"/>
  <c r="I76" i="2"/>
  <c r="I143" i="2"/>
  <c r="I344" i="2"/>
  <c r="I14" i="2"/>
  <c r="L14" i="2"/>
  <c r="I30" i="2"/>
  <c r="I46" i="2"/>
  <c r="I191" i="2"/>
  <c r="I9" i="2"/>
  <c r="L9" i="2"/>
  <c r="I51" i="2"/>
  <c r="I59" i="2"/>
  <c r="I67" i="2"/>
  <c r="L67" i="2"/>
  <c r="I178" i="2"/>
  <c r="L178" i="2"/>
  <c r="I237" i="2"/>
  <c r="I278" i="2"/>
  <c r="I345" i="2"/>
  <c r="I163" i="2"/>
  <c r="L163" i="2"/>
  <c r="I171" i="2"/>
  <c r="I179" i="2"/>
  <c r="I187" i="2"/>
  <c r="L187" i="2"/>
  <c r="I211" i="2"/>
  <c r="I219" i="2"/>
  <c r="I227" i="2"/>
  <c r="L227" i="2"/>
  <c r="I251" i="2"/>
  <c r="L251" i="2"/>
  <c r="I259" i="2"/>
  <c r="L259" i="2"/>
  <c r="I270" i="2"/>
  <c r="I317" i="2"/>
  <c r="I333" i="2"/>
  <c r="I352" i="2"/>
  <c r="L352" i="2"/>
  <c r="I57" i="2"/>
  <c r="I73" i="2"/>
  <c r="I105" i="2"/>
  <c r="I121" i="2"/>
  <c r="L121" i="2"/>
  <c r="I206" i="2"/>
  <c r="I322" i="2"/>
  <c r="L322" i="2"/>
  <c r="I356" i="2"/>
  <c r="L356" i="2"/>
  <c r="I334" i="2"/>
  <c r="L334" i="2"/>
  <c r="I196" i="2"/>
  <c r="I228" i="2"/>
  <c r="I244" i="2"/>
  <c r="I260" i="2"/>
  <c r="L260" i="2"/>
  <c r="I264" i="2"/>
  <c r="I280" i="2"/>
  <c r="I296" i="2"/>
  <c r="L296" i="2"/>
  <c r="I335" i="2"/>
  <c r="L335" i="2"/>
  <c r="I351" i="2"/>
  <c r="I128" i="2"/>
  <c r="I125" i="2"/>
  <c r="I138" i="2"/>
  <c r="L138" i="2"/>
  <c r="I311" i="2"/>
  <c r="I267" i="2"/>
  <c r="I275" i="2"/>
  <c r="L275" i="2"/>
  <c r="I355" i="2"/>
  <c r="I18" i="2"/>
  <c r="I141" i="2"/>
  <c r="I10" i="2"/>
  <c r="L10" i="2"/>
  <c r="I309" i="2"/>
  <c r="L309" i="2"/>
  <c r="I210" i="2"/>
  <c r="I245" i="2"/>
  <c r="I261" i="2"/>
  <c r="I330" i="2"/>
  <c r="I169" i="2"/>
  <c r="I177" i="2"/>
  <c r="I193" i="2"/>
  <c r="L193" i="2"/>
  <c r="I231" i="2"/>
  <c r="L231" i="2"/>
  <c r="I247" i="2"/>
  <c r="I302" i="2"/>
  <c r="I337" i="2"/>
  <c r="L337" i="2"/>
  <c r="I188" i="2"/>
  <c r="L188" i="2"/>
  <c r="I220" i="2"/>
  <c r="I327" i="2"/>
  <c r="L327" i="2"/>
  <c r="L90" i="2"/>
  <c r="L157" i="2"/>
  <c r="L30" i="2"/>
  <c r="I197" i="2"/>
  <c r="I11" i="2"/>
  <c r="I35" i="2"/>
  <c r="I74" i="2"/>
  <c r="L191" i="2"/>
  <c r="I25" i="2"/>
  <c r="L51" i="2"/>
  <c r="L95" i="2"/>
  <c r="L127" i="2"/>
  <c r="I199" i="2"/>
  <c r="L237" i="2"/>
  <c r="L278" i="2"/>
  <c r="L345" i="2"/>
  <c r="L203" i="2"/>
  <c r="L219" i="2"/>
  <c r="I235" i="2"/>
  <c r="L270" i="2"/>
  <c r="L317" i="2"/>
  <c r="I89" i="2"/>
  <c r="L206" i="2"/>
  <c r="L354" i="2"/>
  <c r="L180" i="2"/>
  <c r="L212" i="2"/>
  <c r="L244" i="2"/>
  <c r="L328" i="2"/>
  <c r="L264" i="2"/>
  <c r="L78" i="2"/>
  <c r="I98" i="2"/>
  <c r="I130" i="2"/>
  <c r="I175" i="2"/>
  <c r="L202" i="2"/>
  <c r="L349" i="2"/>
  <c r="I12" i="2"/>
  <c r="L20" i="2"/>
  <c r="L36" i="2"/>
  <c r="L44" i="2"/>
  <c r="I68" i="2"/>
  <c r="L42" i="2"/>
  <c r="L303" i="2"/>
  <c r="L94" i="2"/>
  <c r="L29" i="2"/>
  <c r="I54" i="2"/>
  <c r="I70" i="2"/>
  <c r="L99" i="2"/>
  <c r="L131" i="2"/>
  <c r="L144" i="2"/>
  <c r="L183" i="2"/>
  <c r="I225" i="2"/>
  <c r="I257" i="2"/>
  <c r="I325" i="2"/>
  <c r="I80" i="2"/>
  <c r="I96" i="2"/>
  <c r="L112" i="2"/>
  <c r="L128" i="2"/>
  <c r="L222" i="2"/>
  <c r="L238" i="2"/>
  <c r="L254" i="2"/>
  <c r="L318" i="2"/>
  <c r="L346" i="2"/>
  <c r="L61" i="2"/>
  <c r="I93" i="2"/>
  <c r="L125" i="2"/>
  <c r="L146" i="2"/>
  <c r="I182" i="2"/>
  <c r="L279" i="2"/>
  <c r="L311" i="2"/>
  <c r="L324" i="2"/>
  <c r="I274" i="2"/>
  <c r="I350" i="2"/>
  <c r="L267" i="2"/>
  <c r="L283" i="2"/>
  <c r="L299" i="2"/>
  <c r="L315" i="2"/>
  <c r="L184" i="2"/>
  <c r="I216" i="2"/>
  <c r="L248" i="2"/>
  <c r="L358" i="2"/>
  <c r="L300" i="2"/>
  <c r="L355" i="2"/>
  <c r="L18" i="2"/>
  <c r="L141" i="2"/>
  <c r="L181" i="2"/>
  <c r="L23" i="2"/>
  <c r="L47" i="2"/>
  <c r="I82" i="2"/>
  <c r="L110" i="2"/>
  <c r="L134" i="2"/>
  <c r="I207" i="2"/>
  <c r="I357" i="2"/>
  <c r="L189" i="2"/>
  <c r="I287" i="2"/>
  <c r="I22" i="2"/>
  <c r="I38" i="2"/>
  <c r="I149" i="2"/>
  <c r="L277" i="2"/>
  <c r="I364" i="2"/>
  <c r="I15" i="2"/>
  <c r="I31" i="2"/>
  <c r="I39" i="2"/>
  <c r="I102" i="2"/>
  <c r="I17" i="2"/>
  <c r="I33" i="2"/>
  <c r="I49" i="2"/>
  <c r="I55" i="2"/>
  <c r="I63" i="2"/>
  <c r="I71" i="2"/>
  <c r="I87" i="2"/>
  <c r="I103" i="2"/>
  <c r="I119" i="2"/>
  <c r="I135" i="2"/>
  <c r="I148" i="2"/>
  <c r="I167" i="2"/>
  <c r="L210" i="2"/>
  <c r="L229" i="2"/>
  <c r="L245" i="2"/>
  <c r="L261" i="2"/>
  <c r="L330" i="2"/>
  <c r="I161" i="2"/>
  <c r="L169" i="2"/>
  <c r="L177" i="2"/>
  <c r="I185" i="2"/>
  <c r="L201" i="2"/>
  <c r="I209" i="2"/>
  <c r="I217" i="2"/>
  <c r="I223" i="2"/>
  <c r="I239" i="2"/>
  <c r="L247" i="2"/>
  <c r="I255" i="2"/>
  <c r="L263" i="2"/>
  <c r="I285" i="2"/>
  <c r="L302" i="2"/>
  <c r="I329" i="2"/>
  <c r="L348" i="2"/>
  <c r="I65" i="2"/>
  <c r="I81" i="2"/>
  <c r="I97" i="2"/>
  <c r="I113" i="2"/>
  <c r="I129" i="2"/>
  <c r="I158" i="2"/>
  <c r="I190" i="2"/>
  <c r="I282" i="2"/>
  <c r="I314" i="2"/>
  <c r="L139" i="2"/>
  <c r="L155" i="2"/>
  <c r="L156" i="2"/>
  <c r="I172" i="2"/>
  <c r="I204" i="2"/>
  <c r="L220" i="2"/>
  <c r="I236" i="2"/>
  <c r="I252" i="2"/>
  <c r="L342" i="2"/>
  <c r="L360" i="2"/>
  <c r="I272" i="2"/>
  <c r="I288" i="2"/>
  <c r="I304" i="2"/>
  <c r="I320" i="2"/>
  <c r="I319" i="2"/>
  <c r="I343" i="2"/>
  <c r="L359" i="2"/>
  <c r="L27" i="2"/>
  <c r="L122" i="2"/>
  <c r="L294" i="2"/>
  <c r="L221" i="2"/>
  <c r="L46" i="2"/>
  <c r="I165" i="2"/>
  <c r="I19" i="2"/>
  <c r="I43" i="2"/>
  <c r="I114" i="2"/>
  <c r="I41" i="2"/>
  <c r="L59" i="2"/>
  <c r="L79" i="2"/>
  <c r="L111" i="2"/>
  <c r="I140" i="2"/>
  <c r="L253" i="2"/>
  <c r="L171" i="2"/>
  <c r="L179" i="2"/>
  <c r="L195" i="2"/>
  <c r="L211" i="2"/>
  <c r="L243" i="2"/>
  <c r="L333" i="2"/>
  <c r="L57" i="2"/>
  <c r="L73" i="2"/>
  <c r="L105" i="2"/>
  <c r="I174" i="2"/>
  <c r="L266" i="2"/>
  <c r="L298" i="2"/>
  <c r="I147" i="2"/>
  <c r="I164" i="2"/>
  <c r="L196" i="2"/>
  <c r="L228" i="2"/>
  <c r="L280" i="2"/>
  <c r="I312" i="2"/>
  <c r="L351" i="2"/>
  <c r="L153" i="2"/>
  <c r="L28" i="2"/>
  <c r="I52" i="2"/>
  <c r="L60" i="2"/>
  <c r="L205" i="2"/>
  <c r="L26" i="2"/>
  <c r="I145" i="2"/>
  <c r="L271" i="2"/>
  <c r="I336" i="2"/>
  <c r="L126" i="2"/>
  <c r="L13" i="2"/>
  <c r="L45" i="2"/>
  <c r="I62" i="2"/>
  <c r="L83" i="2"/>
  <c r="L115" i="2"/>
  <c r="L162" i="2"/>
  <c r="L241" i="2"/>
  <c r="L353" i="2"/>
  <c r="L88" i="2"/>
  <c r="L104" i="2"/>
  <c r="L120" i="2"/>
  <c r="L230" i="2"/>
  <c r="L246" i="2"/>
  <c r="L262" i="2"/>
  <c r="L301" i="2"/>
  <c r="L361" i="2"/>
  <c r="L77" i="2"/>
  <c r="I109" i="2"/>
  <c r="L154" i="2"/>
  <c r="I214" i="2"/>
  <c r="L295" i="2"/>
  <c r="I306" i="2"/>
  <c r="I151" i="2"/>
  <c r="L291" i="2"/>
  <c r="L307" i="2"/>
  <c r="L338" i="2"/>
  <c r="L168" i="2"/>
  <c r="I200" i="2"/>
  <c r="L232" i="2"/>
  <c r="L268" i="2"/>
  <c r="I284" i="2"/>
  <c r="I316" i="2"/>
  <c r="L339" i="2"/>
  <c r="L86" i="2"/>
  <c r="L118" i="2"/>
  <c r="I159" i="2"/>
  <c r="L186" i="2"/>
  <c r="L218" i="2"/>
  <c r="I8" i="2"/>
  <c r="L16" i="2"/>
  <c r="I24" i="2"/>
  <c r="L32" i="2"/>
  <c r="I40" i="2"/>
  <c r="L48" i="2"/>
  <c r="L56" i="2"/>
  <c r="I64" i="2"/>
  <c r="L72" i="2"/>
  <c r="L173" i="2"/>
  <c r="L293" i="2"/>
  <c r="L332" i="2"/>
  <c r="L34" i="2"/>
  <c r="L137" i="2"/>
  <c r="I213" i="2"/>
  <c r="I106" i="2"/>
  <c r="L170" i="2"/>
  <c r="L362" i="2"/>
  <c r="I21" i="2"/>
  <c r="I37" i="2"/>
  <c r="I50" i="2"/>
  <c r="I58" i="2"/>
  <c r="I66" i="2"/>
  <c r="L75" i="2"/>
  <c r="L91" i="2"/>
  <c r="L107" i="2"/>
  <c r="L123" i="2"/>
  <c r="I136" i="2"/>
  <c r="I152" i="2"/>
  <c r="L194" i="2"/>
  <c r="I215" i="2"/>
  <c r="I233" i="2"/>
  <c r="I249" i="2"/>
  <c r="I310" i="2"/>
  <c r="L340" i="2"/>
  <c r="L76" i="2"/>
  <c r="I84" i="2"/>
  <c r="L92" i="2"/>
  <c r="I100" i="2"/>
  <c r="L108" i="2"/>
  <c r="I116" i="2"/>
  <c r="L124" i="2"/>
  <c r="I132" i="2"/>
  <c r="L226" i="2"/>
  <c r="I234" i="2"/>
  <c r="L242" i="2"/>
  <c r="I250" i="2"/>
  <c r="L258" i="2"/>
  <c r="I269" i="2"/>
  <c r="L286" i="2"/>
  <c r="I53" i="2"/>
  <c r="I69" i="2"/>
  <c r="I85" i="2"/>
  <c r="I101" i="2"/>
  <c r="I117" i="2"/>
  <c r="I133" i="2"/>
  <c r="L142" i="2"/>
  <c r="I150" i="2"/>
  <c r="I166" i="2"/>
  <c r="I198" i="2"/>
  <c r="I341" i="2"/>
  <c r="I290" i="2"/>
  <c r="L143" i="2"/>
  <c r="I265" i="2"/>
  <c r="I273" i="2"/>
  <c r="I281" i="2"/>
  <c r="I289" i="2"/>
  <c r="I297" i="2"/>
  <c r="I305" i="2"/>
  <c r="I313" i="2"/>
  <c r="L160" i="2"/>
  <c r="L176" i="2"/>
  <c r="I192" i="2"/>
  <c r="I208" i="2"/>
  <c r="L224" i="2"/>
  <c r="L240" i="2"/>
  <c r="L256" i="2"/>
  <c r="L326" i="2"/>
  <c r="L344" i="2"/>
  <c r="L276" i="2"/>
  <c r="I292" i="2"/>
  <c r="L308" i="2"/>
  <c r="I321" i="2"/>
  <c r="I323" i="2"/>
  <c r="I331" i="2"/>
  <c r="I347" i="2"/>
  <c r="I363" i="2"/>
  <c r="I195" i="1"/>
  <c r="L195" i="1"/>
  <c r="I151" i="1"/>
  <c r="L151" i="1"/>
  <c r="I110" i="1"/>
  <c r="L110" i="1"/>
  <c r="I242" i="1"/>
  <c r="L242" i="1"/>
  <c r="I339" i="1"/>
  <c r="L339" i="1"/>
  <c r="I67" i="1"/>
  <c r="L67" i="1"/>
  <c r="I124" i="1"/>
  <c r="L124" i="1"/>
  <c r="I307" i="1"/>
  <c r="L307" i="1"/>
  <c r="I87" i="1"/>
  <c r="L87" i="1"/>
  <c r="I130" i="1"/>
  <c r="L130" i="1"/>
  <c r="I131" i="1"/>
  <c r="L131" i="1"/>
  <c r="I259" i="1"/>
  <c r="L259" i="1"/>
  <c r="I99" i="1"/>
  <c r="L99" i="1"/>
  <c r="L197" i="1"/>
  <c r="L16" i="1"/>
  <c r="L126" i="1"/>
  <c r="L18" i="1"/>
  <c r="L153" i="1"/>
  <c r="L345" i="1"/>
  <c r="L160" i="1"/>
  <c r="L26" i="1"/>
  <c r="L77" i="1"/>
  <c r="L269" i="1"/>
  <c r="L286" i="1"/>
  <c r="L213" i="1"/>
  <c r="L41" i="1"/>
  <c r="L297" i="1"/>
  <c r="L29" i="1"/>
  <c r="L157" i="1"/>
  <c r="L285" i="1"/>
  <c r="L304" i="1"/>
  <c r="L240" i="1"/>
  <c r="L134" i="1"/>
  <c r="L161" i="1"/>
  <c r="L69" i="1"/>
  <c r="L261" i="1"/>
  <c r="L89" i="1"/>
  <c r="L281" i="1"/>
  <c r="L346" i="1"/>
  <c r="L13" i="1"/>
  <c r="L141" i="1"/>
  <c r="L205" i="1"/>
  <c r="L333" i="1"/>
  <c r="L262" i="1"/>
  <c r="L254" i="1"/>
  <c r="L21" i="1"/>
  <c r="L149" i="1"/>
  <c r="L341" i="1"/>
  <c r="L81" i="1"/>
  <c r="L178" i="1"/>
  <c r="L105" i="1"/>
  <c r="L233" i="1"/>
  <c r="L361" i="1"/>
  <c r="L318" i="1"/>
  <c r="L93" i="1"/>
  <c r="L221" i="1"/>
  <c r="L37" i="1"/>
  <c r="L101" i="1"/>
  <c r="L165" i="1"/>
  <c r="L229" i="1"/>
  <c r="L293" i="1"/>
  <c r="L357" i="1"/>
  <c r="L272" i="1"/>
  <c r="L208" i="1"/>
  <c r="L129" i="1"/>
  <c r="L74" i="1"/>
  <c r="L30" i="1"/>
  <c r="L57" i="1"/>
  <c r="L121" i="1"/>
  <c r="L185" i="1"/>
  <c r="L249" i="1"/>
  <c r="L313" i="1"/>
  <c r="L352" i="1"/>
  <c r="L288" i="1"/>
  <c r="L32" i="1"/>
  <c r="L90" i="1"/>
  <c r="L45" i="1"/>
  <c r="L109" i="1"/>
  <c r="L173" i="1"/>
  <c r="L237" i="1"/>
  <c r="L301" i="1"/>
  <c r="L176" i="1"/>
  <c r="L112" i="1"/>
  <c r="L78" i="1"/>
  <c r="L133" i="1"/>
  <c r="L325" i="1"/>
  <c r="L80" i="1"/>
  <c r="L190" i="1"/>
  <c r="L25" i="1"/>
  <c r="L217" i="1"/>
  <c r="L145" i="1"/>
  <c r="L113" i="1"/>
  <c r="L85" i="1"/>
  <c r="L277" i="1"/>
  <c r="L336" i="1"/>
  <c r="L230" i="1"/>
  <c r="L94" i="1"/>
  <c r="L169" i="1"/>
  <c r="L310" i="1"/>
  <c r="L96" i="1"/>
  <c r="L289" i="1"/>
  <c r="L330" i="1"/>
  <c r="L53" i="1"/>
  <c r="L117" i="1"/>
  <c r="L181" i="1"/>
  <c r="L245" i="1"/>
  <c r="L309" i="1"/>
  <c r="L144" i="1"/>
  <c r="L38" i="1"/>
  <c r="L256" i="1"/>
  <c r="L154" i="1"/>
  <c r="L290" i="1"/>
  <c r="L9" i="1"/>
  <c r="L366" i="1"/>
  <c r="L73" i="1"/>
  <c r="L137" i="1"/>
  <c r="L201" i="1"/>
  <c r="L265" i="1"/>
  <c r="L329" i="1"/>
  <c r="L224" i="1"/>
  <c r="L97" i="1"/>
  <c r="L58" i="1"/>
  <c r="L202" i="1"/>
  <c r="L61" i="1"/>
  <c r="L125" i="1"/>
  <c r="L189" i="1"/>
  <c r="L253" i="1"/>
  <c r="L317" i="1"/>
  <c r="L48" i="1"/>
  <c r="L366" i="3"/>
  <c r="L347" i="2"/>
  <c r="L192" i="2"/>
  <c r="L289" i="2"/>
  <c r="L198" i="2"/>
  <c r="L85" i="2"/>
  <c r="L250" i="2"/>
  <c r="L100" i="2"/>
  <c r="L310" i="2"/>
  <c r="L66" i="2"/>
  <c r="L21" i="2"/>
  <c r="L40" i="2"/>
  <c r="L200" i="2"/>
  <c r="L306" i="2"/>
  <c r="L109" i="2"/>
  <c r="L336" i="2"/>
  <c r="L174" i="2"/>
  <c r="L165" i="2"/>
  <c r="L319" i="2"/>
  <c r="L272" i="2"/>
  <c r="L172" i="2"/>
  <c r="L282" i="2"/>
  <c r="L158" i="2"/>
  <c r="L81" i="2"/>
  <c r="L329" i="2"/>
  <c r="L223" i="2"/>
  <c r="L161" i="2"/>
  <c r="L148" i="2"/>
  <c r="L87" i="2"/>
  <c r="L49" i="2"/>
  <c r="L39" i="2"/>
  <c r="L149" i="2"/>
  <c r="L357" i="2"/>
  <c r="L350" i="2"/>
  <c r="L182" i="2"/>
  <c r="L325" i="2"/>
  <c r="L54" i="2"/>
  <c r="L12" i="2"/>
  <c r="L89" i="2"/>
  <c r="L199" i="2"/>
  <c r="L74" i="2"/>
  <c r="L331" i="2"/>
  <c r="L313" i="2"/>
  <c r="L281" i="2"/>
  <c r="L166" i="2"/>
  <c r="L133" i="2"/>
  <c r="L69" i="2"/>
  <c r="L269" i="2"/>
  <c r="L116" i="2"/>
  <c r="L249" i="2"/>
  <c r="L58" i="2"/>
  <c r="L106" i="2"/>
  <c r="L62" i="2"/>
  <c r="L312" i="2"/>
  <c r="L114" i="2"/>
  <c r="L343" i="2"/>
  <c r="L320" i="2"/>
  <c r="L252" i="2"/>
  <c r="L204" i="2"/>
  <c r="L129" i="2"/>
  <c r="L65" i="2"/>
  <c r="L239" i="2"/>
  <c r="L217" i="2"/>
  <c r="L135" i="2"/>
  <c r="L71" i="2"/>
  <c r="L33" i="2"/>
  <c r="L31" i="2"/>
  <c r="L38" i="2"/>
  <c r="L287" i="2"/>
  <c r="L207" i="2"/>
  <c r="L216" i="2"/>
  <c r="L274" i="2"/>
  <c r="L93" i="2"/>
  <c r="L257" i="2"/>
  <c r="L68" i="2"/>
  <c r="L175" i="2"/>
  <c r="L235" i="2"/>
  <c r="L25" i="2"/>
  <c r="L35" i="2"/>
  <c r="L323" i="2"/>
  <c r="L292" i="2"/>
  <c r="L305" i="2"/>
  <c r="L273" i="2"/>
  <c r="L290" i="2"/>
  <c r="L150" i="2"/>
  <c r="L117" i="2"/>
  <c r="L53" i="2"/>
  <c r="L132" i="2"/>
  <c r="L233" i="2"/>
  <c r="L152" i="2"/>
  <c r="L50" i="2"/>
  <c r="L213" i="2"/>
  <c r="L8" i="2"/>
  <c r="L316" i="2"/>
  <c r="L52" i="2"/>
  <c r="L164" i="2"/>
  <c r="L41" i="2"/>
  <c r="L43" i="2"/>
  <c r="L304" i="2"/>
  <c r="L236" i="2"/>
  <c r="L113" i="2"/>
  <c r="L255" i="2"/>
  <c r="L209" i="2"/>
  <c r="L119" i="2"/>
  <c r="L63" i="2"/>
  <c r="L17" i="2"/>
  <c r="L15" i="2"/>
  <c r="L22" i="2"/>
  <c r="L82" i="2"/>
  <c r="L96" i="2"/>
  <c r="L225" i="2"/>
  <c r="L130" i="2"/>
  <c r="L11" i="2"/>
  <c r="L363" i="2"/>
  <c r="L321" i="2"/>
  <c r="L208" i="2"/>
  <c r="L297" i="2"/>
  <c r="L265" i="2"/>
  <c r="L341" i="2"/>
  <c r="L101" i="2"/>
  <c r="L234" i="2"/>
  <c r="L84" i="2"/>
  <c r="L215" i="2"/>
  <c r="L136" i="2"/>
  <c r="L37" i="2"/>
  <c r="L64" i="2"/>
  <c r="L24" i="2"/>
  <c r="L159" i="2"/>
  <c r="L284" i="2"/>
  <c r="L151" i="2"/>
  <c r="L214" i="2"/>
  <c r="L145" i="2"/>
  <c r="L147" i="2"/>
  <c r="L140" i="2"/>
  <c r="L19" i="2"/>
  <c r="L288" i="2"/>
  <c r="L314" i="2"/>
  <c r="L190" i="2"/>
  <c r="L97" i="2"/>
  <c r="L285" i="2"/>
  <c r="L185" i="2"/>
  <c r="L167" i="2"/>
  <c r="L103" i="2"/>
  <c r="L55" i="2"/>
  <c r="L102" i="2"/>
  <c r="L364" i="2"/>
  <c r="L80" i="2"/>
  <c r="L70" i="2"/>
  <c r="L98" i="2"/>
  <c r="L197" i="2"/>
  <c r="I368" i="1"/>
  <c r="J21" i="1"/>
  <c r="K21" i="1"/>
  <c r="M21" i="1"/>
  <c r="D368" i="1"/>
  <c r="J9" i="1"/>
  <c r="K9" i="1"/>
  <c r="M9" i="1"/>
  <c r="J13" i="1"/>
  <c r="K13" i="1"/>
  <c r="M13" i="1"/>
  <c r="J17" i="1"/>
  <c r="K17" i="1"/>
  <c r="M17" i="1"/>
  <c r="J25" i="1"/>
  <c r="K25" i="1"/>
  <c r="M25" i="1"/>
  <c r="J29" i="1"/>
  <c r="K29" i="1"/>
  <c r="M29" i="1"/>
  <c r="J33" i="1"/>
  <c r="K33" i="1"/>
  <c r="M33" i="1"/>
  <c r="J41" i="1"/>
  <c r="K41" i="1"/>
  <c r="M41" i="1"/>
  <c r="J45" i="1"/>
  <c r="K45" i="1"/>
  <c r="M45" i="1"/>
  <c r="J49" i="1"/>
  <c r="K49" i="1"/>
  <c r="M49" i="1"/>
  <c r="J57" i="1"/>
  <c r="K57" i="1"/>
  <c r="M57" i="1"/>
  <c r="J61" i="1"/>
  <c r="K61" i="1"/>
  <c r="M61" i="1"/>
  <c r="J65" i="1"/>
  <c r="K65" i="1"/>
  <c r="M65" i="1"/>
  <c r="J10" i="1"/>
  <c r="K10" i="1"/>
  <c r="M10" i="1"/>
  <c r="J14" i="1"/>
  <c r="K14" i="1"/>
  <c r="M14" i="1"/>
  <c r="J18" i="1"/>
  <c r="K18" i="1"/>
  <c r="M18" i="1"/>
  <c r="J26" i="1"/>
  <c r="K26" i="1"/>
  <c r="M26" i="1"/>
  <c r="J30" i="1"/>
  <c r="K30" i="1"/>
  <c r="M30" i="1"/>
  <c r="J34" i="1"/>
  <c r="K34" i="1"/>
  <c r="M34" i="1"/>
  <c r="J42" i="1"/>
  <c r="K42" i="1"/>
  <c r="M42" i="1"/>
  <c r="J46" i="1"/>
  <c r="K46" i="1"/>
  <c r="M46" i="1"/>
  <c r="J50" i="1"/>
  <c r="K50" i="1"/>
  <c r="M50" i="1"/>
  <c r="J58" i="1"/>
  <c r="K58" i="1"/>
  <c r="M58" i="1"/>
  <c r="J16" i="1"/>
  <c r="K16" i="1"/>
  <c r="M16" i="1"/>
  <c r="J24" i="1"/>
  <c r="K24" i="1"/>
  <c r="M24" i="1"/>
  <c r="J40" i="1"/>
  <c r="K40" i="1"/>
  <c r="M40" i="1"/>
  <c r="J48" i="1"/>
  <c r="K48" i="1"/>
  <c r="M48" i="1"/>
  <c r="J56" i="1"/>
  <c r="K56" i="1"/>
  <c r="M56" i="1"/>
  <c r="J68" i="1"/>
  <c r="K68" i="1"/>
  <c r="M68" i="1"/>
  <c r="J73" i="1"/>
  <c r="K73" i="1"/>
  <c r="M73" i="1"/>
  <c r="J77" i="1"/>
  <c r="K77" i="1"/>
  <c r="M77" i="1"/>
  <c r="J85" i="1"/>
  <c r="K85" i="1"/>
  <c r="M85" i="1"/>
  <c r="J89" i="1"/>
  <c r="K89" i="1"/>
  <c r="M89" i="1"/>
  <c r="J93" i="1"/>
  <c r="K93" i="1"/>
  <c r="M93" i="1"/>
  <c r="J101" i="1"/>
  <c r="K101" i="1"/>
  <c r="M101" i="1"/>
  <c r="J105" i="1"/>
  <c r="K105" i="1"/>
  <c r="M105" i="1"/>
  <c r="J109" i="1"/>
  <c r="K109" i="1"/>
  <c r="M109" i="1"/>
  <c r="J117" i="1"/>
  <c r="K117" i="1"/>
  <c r="M117" i="1"/>
  <c r="J121" i="1"/>
  <c r="K121" i="1"/>
  <c r="M121" i="1"/>
  <c r="J125" i="1"/>
  <c r="K125" i="1"/>
  <c r="M125" i="1"/>
  <c r="J133" i="1"/>
  <c r="K133" i="1"/>
  <c r="M133" i="1"/>
  <c r="J137" i="1"/>
  <c r="K137" i="1"/>
  <c r="M137" i="1"/>
  <c r="J141" i="1"/>
  <c r="K141" i="1"/>
  <c r="M141" i="1"/>
  <c r="J145" i="1"/>
  <c r="K145" i="1"/>
  <c r="M145" i="1"/>
  <c r="J149" i="1"/>
  <c r="K149" i="1"/>
  <c r="M149" i="1"/>
  <c r="J153" i="1"/>
  <c r="K153" i="1"/>
  <c r="M153" i="1"/>
  <c r="J157" i="1"/>
  <c r="K157" i="1"/>
  <c r="M157" i="1"/>
  <c r="J161" i="1"/>
  <c r="K161" i="1"/>
  <c r="M161" i="1"/>
  <c r="J165" i="1"/>
  <c r="K165" i="1"/>
  <c r="M165" i="1"/>
  <c r="J169" i="1"/>
  <c r="K169" i="1"/>
  <c r="M169" i="1"/>
  <c r="J173" i="1"/>
  <c r="K173" i="1"/>
  <c r="M173" i="1"/>
  <c r="J177" i="1"/>
  <c r="K177" i="1"/>
  <c r="M177" i="1"/>
  <c r="J181" i="1"/>
  <c r="K181" i="1"/>
  <c r="M181" i="1"/>
  <c r="J185" i="1"/>
  <c r="K185" i="1"/>
  <c r="M185" i="1"/>
  <c r="J189" i="1"/>
  <c r="K189" i="1"/>
  <c r="M189" i="1"/>
  <c r="J193" i="1"/>
  <c r="K193" i="1"/>
  <c r="M193" i="1"/>
  <c r="J197" i="1"/>
  <c r="K197" i="1"/>
  <c r="M197" i="1"/>
  <c r="J201" i="1"/>
  <c r="K201" i="1"/>
  <c r="M201" i="1"/>
  <c r="J205" i="1"/>
  <c r="K205" i="1"/>
  <c r="M205" i="1"/>
  <c r="J209" i="1"/>
  <c r="K209" i="1"/>
  <c r="M209" i="1"/>
  <c r="J213" i="1"/>
  <c r="K213" i="1"/>
  <c r="M213" i="1"/>
  <c r="J217" i="1"/>
  <c r="K217" i="1"/>
  <c r="M217" i="1"/>
  <c r="J221" i="1"/>
  <c r="K221" i="1"/>
  <c r="M221" i="1"/>
  <c r="J225" i="1"/>
  <c r="K225" i="1"/>
  <c r="M225" i="1"/>
  <c r="J229" i="1"/>
  <c r="K229" i="1"/>
  <c r="M229" i="1"/>
  <c r="J233" i="1"/>
  <c r="K233" i="1"/>
  <c r="M233" i="1"/>
  <c r="J237" i="1"/>
  <c r="K237" i="1"/>
  <c r="M237" i="1"/>
  <c r="J12" i="1"/>
  <c r="K12" i="1"/>
  <c r="M12" i="1"/>
  <c r="J23" i="1"/>
  <c r="K23" i="1"/>
  <c r="M23" i="1"/>
  <c r="J35" i="1"/>
  <c r="K35" i="1"/>
  <c r="M35" i="1"/>
  <c r="J44" i="1"/>
  <c r="K44" i="1"/>
  <c r="M44" i="1"/>
  <c r="J55" i="1"/>
  <c r="K55" i="1"/>
  <c r="M55" i="1"/>
  <c r="J64" i="1"/>
  <c r="K64" i="1"/>
  <c r="M64" i="1"/>
  <c r="J71" i="1"/>
  <c r="K71" i="1"/>
  <c r="M71" i="1"/>
  <c r="J76" i="1"/>
  <c r="K76" i="1"/>
  <c r="M76" i="1"/>
  <c r="J82" i="1"/>
  <c r="K82" i="1"/>
  <c r="M82" i="1"/>
  <c r="J87" i="1"/>
  <c r="K87" i="1"/>
  <c r="M87" i="1"/>
  <c r="J92" i="1"/>
  <c r="K92" i="1"/>
  <c r="M92" i="1"/>
  <c r="J98" i="1"/>
  <c r="K98" i="1"/>
  <c r="M98" i="1"/>
  <c r="J103" i="1"/>
  <c r="K103" i="1"/>
  <c r="M103" i="1"/>
  <c r="J108" i="1"/>
  <c r="K108" i="1"/>
  <c r="M108" i="1"/>
  <c r="J114" i="1"/>
  <c r="K114" i="1"/>
  <c r="M114" i="1"/>
  <c r="J119" i="1"/>
  <c r="K119" i="1"/>
  <c r="M119" i="1"/>
  <c r="J124" i="1"/>
  <c r="K124" i="1"/>
  <c r="M124" i="1"/>
  <c r="J130" i="1"/>
  <c r="K130" i="1"/>
  <c r="M130" i="1"/>
  <c r="J135" i="1"/>
  <c r="K135" i="1"/>
  <c r="M135" i="1"/>
  <c r="J140" i="1"/>
  <c r="K140" i="1"/>
  <c r="M140" i="1"/>
  <c r="J146" i="1"/>
  <c r="K146" i="1"/>
  <c r="M146" i="1"/>
  <c r="J151" i="1"/>
  <c r="K151" i="1"/>
  <c r="M151" i="1"/>
  <c r="J156" i="1"/>
  <c r="K156" i="1"/>
  <c r="M156" i="1"/>
  <c r="J162" i="1"/>
  <c r="K162" i="1"/>
  <c r="M162" i="1"/>
  <c r="J167" i="1"/>
  <c r="K167" i="1"/>
  <c r="M167" i="1"/>
  <c r="J172" i="1"/>
  <c r="K172" i="1"/>
  <c r="M172" i="1"/>
  <c r="J178" i="1"/>
  <c r="K178" i="1"/>
  <c r="M178" i="1"/>
  <c r="J183" i="1"/>
  <c r="K183" i="1"/>
  <c r="M183" i="1"/>
  <c r="J188" i="1"/>
  <c r="K188" i="1"/>
  <c r="M188" i="1"/>
  <c r="J194" i="1"/>
  <c r="K194" i="1"/>
  <c r="M194" i="1"/>
  <c r="J199" i="1"/>
  <c r="K199" i="1"/>
  <c r="M199" i="1"/>
  <c r="J204" i="1"/>
  <c r="K204" i="1"/>
  <c r="M204" i="1"/>
  <c r="J210" i="1"/>
  <c r="K210" i="1"/>
  <c r="M210" i="1"/>
  <c r="J215" i="1"/>
  <c r="K215" i="1"/>
  <c r="M215" i="1"/>
  <c r="J220" i="1"/>
  <c r="K220" i="1"/>
  <c r="M220" i="1"/>
  <c r="J226" i="1"/>
  <c r="K226" i="1"/>
  <c r="M226" i="1"/>
  <c r="J231" i="1"/>
  <c r="K231" i="1"/>
  <c r="M231" i="1"/>
  <c r="J236" i="1"/>
  <c r="K236" i="1"/>
  <c r="M236" i="1"/>
  <c r="J241" i="1"/>
  <c r="K241" i="1"/>
  <c r="M241" i="1"/>
  <c r="J245" i="1"/>
  <c r="K245" i="1"/>
  <c r="M245" i="1"/>
  <c r="J249" i="1"/>
  <c r="K249" i="1"/>
  <c r="M249" i="1"/>
  <c r="J253" i="1"/>
  <c r="K253" i="1"/>
  <c r="M253" i="1"/>
  <c r="J257" i="1"/>
  <c r="K257" i="1"/>
  <c r="M257" i="1"/>
  <c r="J261" i="1"/>
  <c r="K261" i="1"/>
  <c r="M261" i="1"/>
  <c r="J265" i="1"/>
  <c r="K265" i="1"/>
  <c r="M265" i="1"/>
  <c r="J269" i="1"/>
  <c r="K269" i="1"/>
  <c r="M269" i="1"/>
  <c r="J273" i="1"/>
  <c r="K273" i="1"/>
  <c r="M273" i="1"/>
  <c r="J277" i="1"/>
  <c r="K277" i="1"/>
  <c r="M277" i="1"/>
  <c r="J281" i="1"/>
  <c r="K281" i="1"/>
  <c r="M281" i="1"/>
  <c r="J285" i="1"/>
  <c r="K285" i="1"/>
  <c r="M285" i="1"/>
  <c r="J289" i="1"/>
  <c r="K289" i="1"/>
  <c r="M289" i="1"/>
  <c r="J293" i="1"/>
  <c r="K293" i="1"/>
  <c r="M293" i="1"/>
  <c r="J297" i="1"/>
  <c r="K297" i="1"/>
  <c r="M297" i="1"/>
  <c r="J301" i="1"/>
  <c r="K301" i="1"/>
  <c r="M301" i="1"/>
  <c r="J305" i="1"/>
  <c r="K305" i="1"/>
  <c r="M305" i="1"/>
  <c r="J309" i="1"/>
  <c r="K309" i="1"/>
  <c r="M309" i="1"/>
  <c r="J313" i="1"/>
  <c r="K313" i="1"/>
  <c r="M313" i="1"/>
  <c r="J317" i="1"/>
  <c r="K317" i="1"/>
  <c r="M317" i="1"/>
  <c r="J321" i="1"/>
  <c r="K321" i="1"/>
  <c r="M321" i="1"/>
  <c r="J325" i="1"/>
  <c r="K325" i="1"/>
  <c r="M325" i="1"/>
  <c r="J329" i="1"/>
  <c r="K329" i="1"/>
  <c r="M329" i="1"/>
  <c r="J333" i="1"/>
  <c r="K333" i="1"/>
  <c r="M333" i="1"/>
  <c r="J337" i="1"/>
  <c r="K337" i="1"/>
  <c r="M337" i="1"/>
  <c r="J341" i="1"/>
  <c r="K341" i="1"/>
  <c r="M341" i="1"/>
  <c r="J345" i="1"/>
  <c r="K345" i="1"/>
  <c r="M345" i="1"/>
  <c r="J349" i="1"/>
  <c r="K349" i="1"/>
  <c r="M349" i="1"/>
  <c r="J353" i="1"/>
  <c r="K353" i="1"/>
  <c r="M353" i="1"/>
  <c r="J357" i="1"/>
  <c r="K357" i="1"/>
  <c r="M357" i="1"/>
  <c r="J361" i="1"/>
  <c r="K361" i="1"/>
  <c r="M361" i="1"/>
  <c r="J8" i="1"/>
  <c r="K8" i="1"/>
  <c r="M8" i="1"/>
  <c r="J15" i="1"/>
  <c r="K15" i="1"/>
  <c r="M15" i="1"/>
  <c r="J27" i="1"/>
  <c r="K27" i="1"/>
  <c r="M27" i="1"/>
  <c r="J36" i="1"/>
  <c r="K36" i="1"/>
  <c r="M36" i="1"/>
  <c r="J47" i="1"/>
  <c r="K47" i="1"/>
  <c r="M47" i="1"/>
  <c r="J59" i="1"/>
  <c r="K59" i="1"/>
  <c r="M59" i="1"/>
  <c r="J66" i="1"/>
  <c r="K66" i="1"/>
  <c r="M66" i="1"/>
  <c r="J72" i="1"/>
  <c r="K72" i="1"/>
  <c r="M72" i="1"/>
  <c r="J78" i="1"/>
  <c r="K78" i="1"/>
  <c r="M78" i="1"/>
  <c r="J83" i="1"/>
  <c r="K83" i="1"/>
  <c r="M83" i="1"/>
  <c r="J88" i="1"/>
  <c r="K88" i="1"/>
  <c r="M88" i="1"/>
  <c r="J94" i="1"/>
  <c r="K94" i="1"/>
  <c r="M94" i="1"/>
  <c r="J99" i="1"/>
  <c r="K99" i="1"/>
  <c r="M99" i="1"/>
  <c r="J104" i="1"/>
  <c r="K104" i="1"/>
  <c r="M104" i="1"/>
  <c r="J110" i="1"/>
  <c r="K110" i="1"/>
  <c r="M110" i="1"/>
  <c r="J115" i="1"/>
  <c r="K115" i="1"/>
  <c r="M115" i="1"/>
  <c r="J120" i="1"/>
  <c r="K120" i="1"/>
  <c r="M120" i="1"/>
  <c r="J126" i="1"/>
  <c r="K126" i="1"/>
  <c r="M126" i="1"/>
  <c r="J131" i="1"/>
  <c r="K131" i="1"/>
  <c r="M131" i="1"/>
  <c r="J136" i="1"/>
  <c r="K136" i="1"/>
  <c r="M136" i="1"/>
  <c r="J142" i="1"/>
  <c r="K142" i="1"/>
  <c r="M142" i="1"/>
  <c r="J147" i="1"/>
  <c r="K147" i="1"/>
  <c r="M147" i="1"/>
  <c r="J152" i="1"/>
  <c r="K152" i="1"/>
  <c r="M152" i="1"/>
  <c r="J158" i="1"/>
  <c r="K158" i="1"/>
  <c r="M158" i="1"/>
  <c r="J163" i="1"/>
  <c r="K163" i="1"/>
  <c r="M163" i="1"/>
  <c r="J168" i="1"/>
  <c r="K168" i="1"/>
  <c r="M168" i="1"/>
  <c r="J174" i="1"/>
  <c r="K174" i="1"/>
  <c r="M174" i="1"/>
  <c r="J179" i="1"/>
  <c r="K179" i="1"/>
  <c r="M179" i="1"/>
  <c r="J184" i="1"/>
  <c r="K184" i="1"/>
  <c r="M184" i="1"/>
  <c r="J190" i="1"/>
  <c r="K190" i="1"/>
  <c r="M190" i="1"/>
  <c r="J195" i="1"/>
  <c r="K195" i="1"/>
  <c r="M195" i="1"/>
  <c r="J200" i="1"/>
  <c r="K200" i="1"/>
  <c r="M200" i="1"/>
  <c r="J206" i="1"/>
  <c r="K206" i="1"/>
  <c r="M206" i="1"/>
  <c r="J211" i="1"/>
  <c r="K211" i="1"/>
  <c r="M211" i="1"/>
  <c r="J216" i="1"/>
  <c r="K216" i="1"/>
  <c r="M216" i="1"/>
  <c r="J222" i="1"/>
  <c r="K222" i="1"/>
  <c r="M222" i="1"/>
  <c r="J227" i="1"/>
  <c r="K227" i="1"/>
  <c r="M227" i="1"/>
  <c r="J232" i="1"/>
  <c r="K232" i="1"/>
  <c r="M232" i="1"/>
  <c r="J238" i="1"/>
  <c r="K238" i="1"/>
  <c r="M238" i="1"/>
  <c r="J242" i="1"/>
  <c r="K242" i="1"/>
  <c r="M242" i="1"/>
  <c r="J246" i="1"/>
  <c r="K246" i="1"/>
  <c r="M246" i="1"/>
  <c r="J250" i="1"/>
  <c r="K250" i="1"/>
  <c r="M250" i="1"/>
  <c r="J254" i="1"/>
  <c r="K254" i="1"/>
  <c r="M254" i="1"/>
  <c r="J258" i="1"/>
  <c r="K258" i="1"/>
  <c r="M258" i="1"/>
  <c r="J262" i="1"/>
  <c r="K262" i="1"/>
  <c r="M262" i="1"/>
  <c r="J266" i="1"/>
  <c r="K266" i="1"/>
  <c r="M266" i="1"/>
  <c r="J270" i="1"/>
  <c r="K270" i="1"/>
  <c r="M270" i="1"/>
  <c r="J274" i="1"/>
  <c r="K274" i="1"/>
  <c r="M274" i="1"/>
  <c r="J278" i="1"/>
  <c r="K278" i="1"/>
  <c r="M278" i="1"/>
  <c r="J282" i="1"/>
  <c r="K282" i="1"/>
  <c r="M282" i="1"/>
  <c r="J286" i="1"/>
  <c r="K286" i="1"/>
  <c r="M286" i="1"/>
  <c r="J290" i="1"/>
  <c r="K290" i="1"/>
  <c r="M290" i="1"/>
  <c r="J294" i="1"/>
  <c r="K294" i="1"/>
  <c r="M294" i="1"/>
  <c r="J298" i="1"/>
  <c r="K298" i="1"/>
  <c r="M298" i="1"/>
  <c r="J302" i="1"/>
  <c r="K302" i="1"/>
  <c r="M302" i="1"/>
  <c r="J306" i="1"/>
  <c r="K306" i="1"/>
  <c r="M306" i="1"/>
  <c r="J310" i="1"/>
  <c r="K310" i="1"/>
  <c r="M310" i="1"/>
  <c r="J314" i="1"/>
  <c r="K314" i="1"/>
  <c r="M314" i="1"/>
  <c r="J318" i="1"/>
  <c r="K318" i="1"/>
  <c r="M318" i="1"/>
  <c r="J322" i="1"/>
  <c r="K322" i="1"/>
  <c r="M322" i="1"/>
  <c r="J326" i="1"/>
  <c r="K326" i="1"/>
  <c r="M326" i="1"/>
  <c r="J330" i="1"/>
  <c r="K330" i="1"/>
  <c r="M330" i="1"/>
  <c r="J334" i="1"/>
  <c r="K334" i="1"/>
  <c r="M334" i="1"/>
  <c r="J338" i="1"/>
  <c r="K338" i="1"/>
  <c r="M338" i="1"/>
  <c r="J342" i="1"/>
  <c r="K342" i="1"/>
  <c r="M342" i="1"/>
  <c r="J346" i="1"/>
  <c r="K346" i="1"/>
  <c r="M346" i="1"/>
  <c r="J350" i="1"/>
  <c r="K350" i="1"/>
  <c r="M350" i="1"/>
  <c r="J354" i="1"/>
  <c r="K354" i="1"/>
  <c r="M354" i="1"/>
  <c r="J358" i="1"/>
  <c r="K358" i="1"/>
  <c r="M358" i="1"/>
  <c r="J362" i="1"/>
  <c r="K362" i="1"/>
  <c r="M362" i="1"/>
  <c r="J19" i="1"/>
  <c r="K19" i="1"/>
  <c r="M19" i="1"/>
  <c r="J39" i="1"/>
  <c r="K39" i="1"/>
  <c r="M39" i="1"/>
  <c r="J60" i="1"/>
  <c r="K60" i="1"/>
  <c r="M60" i="1"/>
  <c r="J74" i="1"/>
  <c r="K74" i="1"/>
  <c r="M74" i="1"/>
  <c r="J84" i="1"/>
  <c r="K84" i="1"/>
  <c r="M84" i="1"/>
  <c r="J95" i="1"/>
  <c r="K95" i="1"/>
  <c r="M95" i="1"/>
  <c r="J106" i="1"/>
  <c r="K106" i="1"/>
  <c r="M106" i="1"/>
  <c r="J116" i="1"/>
  <c r="K116" i="1"/>
  <c r="M116" i="1"/>
  <c r="J127" i="1"/>
  <c r="K127" i="1"/>
  <c r="M127" i="1"/>
  <c r="J138" i="1"/>
  <c r="K138" i="1"/>
  <c r="M138" i="1"/>
  <c r="J148" i="1"/>
  <c r="K148" i="1"/>
  <c r="M148" i="1"/>
  <c r="J159" i="1"/>
  <c r="K159" i="1"/>
  <c r="M159" i="1"/>
  <c r="J170" i="1"/>
  <c r="K170" i="1"/>
  <c r="M170" i="1"/>
  <c r="J180" i="1"/>
  <c r="K180" i="1"/>
  <c r="M180" i="1"/>
  <c r="J191" i="1"/>
  <c r="K191" i="1"/>
  <c r="M191" i="1"/>
  <c r="J202" i="1"/>
  <c r="K202" i="1"/>
  <c r="M202" i="1"/>
  <c r="J212" i="1"/>
  <c r="K212" i="1"/>
  <c r="M212" i="1"/>
  <c r="J223" i="1"/>
  <c r="K223" i="1"/>
  <c r="M223" i="1"/>
  <c r="J234" i="1"/>
  <c r="K234" i="1"/>
  <c r="M234" i="1"/>
  <c r="J243" i="1"/>
  <c r="K243" i="1"/>
  <c r="M243" i="1"/>
  <c r="J251" i="1"/>
  <c r="K251" i="1"/>
  <c r="M251" i="1"/>
  <c r="J259" i="1"/>
  <c r="K259" i="1"/>
  <c r="M259" i="1"/>
  <c r="J267" i="1"/>
  <c r="K267" i="1"/>
  <c r="M267" i="1"/>
  <c r="J275" i="1"/>
  <c r="K275" i="1"/>
  <c r="M275" i="1"/>
  <c r="J283" i="1"/>
  <c r="K283" i="1"/>
  <c r="M283" i="1"/>
  <c r="J291" i="1"/>
  <c r="K291" i="1"/>
  <c r="M291" i="1"/>
  <c r="J299" i="1"/>
  <c r="K299" i="1"/>
  <c r="M299" i="1"/>
  <c r="J307" i="1"/>
  <c r="K307" i="1"/>
  <c r="M307" i="1"/>
  <c r="J315" i="1"/>
  <c r="K315" i="1"/>
  <c r="M315" i="1"/>
  <c r="J323" i="1"/>
  <c r="K323" i="1"/>
  <c r="M323" i="1"/>
  <c r="J331" i="1"/>
  <c r="K331" i="1"/>
  <c r="M331" i="1"/>
  <c r="J339" i="1"/>
  <c r="K339" i="1"/>
  <c r="M339" i="1"/>
  <c r="J347" i="1"/>
  <c r="K347" i="1"/>
  <c r="M347" i="1"/>
  <c r="J355" i="1"/>
  <c r="K355" i="1"/>
  <c r="M355" i="1"/>
  <c r="J363" i="1"/>
  <c r="K363" i="1"/>
  <c r="M363" i="1"/>
  <c r="J20" i="1"/>
  <c r="K20" i="1"/>
  <c r="M20" i="1"/>
  <c r="J43" i="1"/>
  <c r="K43" i="1"/>
  <c r="M43" i="1"/>
  <c r="J62" i="1"/>
  <c r="K62" i="1"/>
  <c r="M62" i="1"/>
  <c r="J75" i="1"/>
  <c r="K75" i="1"/>
  <c r="M75" i="1"/>
  <c r="J86" i="1"/>
  <c r="K86" i="1"/>
  <c r="M86" i="1"/>
  <c r="J96" i="1"/>
  <c r="K96" i="1"/>
  <c r="M96" i="1"/>
  <c r="J107" i="1"/>
  <c r="K107" i="1"/>
  <c r="M107" i="1"/>
  <c r="J118" i="1"/>
  <c r="K118" i="1"/>
  <c r="M118" i="1"/>
  <c r="J128" i="1"/>
  <c r="K128" i="1"/>
  <c r="M128" i="1"/>
  <c r="J139" i="1"/>
  <c r="K139" i="1"/>
  <c r="M139" i="1"/>
  <c r="J150" i="1"/>
  <c r="K150" i="1"/>
  <c r="M150" i="1"/>
  <c r="J160" i="1"/>
  <c r="K160" i="1"/>
  <c r="M160" i="1"/>
  <c r="J171" i="1"/>
  <c r="K171" i="1"/>
  <c r="M171" i="1"/>
  <c r="J182" i="1"/>
  <c r="K182" i="1"/>
  <c r="M182" i="1"/>
  <c r="J192" i="1"/>
  <c r="K192" i="1"/>
  <c r="M192" i="1"/>
  <c r="J203" i="1"/>
  <c r="K203" i="1"/>
  <c r="M203" i="1"/>
  <c r="J214" i="1"/>
  <c r="K214" i="1"/>
  <c r="M214" i="1"/>
  <c r="J224" i="1"/>
  <c r="K224" i="1"/>
  <c r="M224" i="1"/>
  <c r="J235" i="1"/>
  <c r="K235" i="1"/>
  <c r="M235" i="1"/>
  <c r="J244" i="1"/>
  <c r="K244" i="1"/>
  <c r="M244" i="1"/>
  <c r="J252" i="1"/>
  <c r="K252" i="1"/>
  <c r="M252" i="1"/>
  <c r="J260" i="1"/>
  <c r="K260" i="1"/>
  <c r="M260" i="1"/>
  <c r="J268" i="1"/>
  <c r="K268" i="1"/>
  <c r="M268" i="1"/>
  <c r="J276" i="1"/>
  <c r="K276" i="1"/>
  <c r="M276" i="1"/>
  <c r="J284" i="1"/>
  <c r="K284" i="1"/>
  <c r="M284" i="1"/>
  <c r="J292" i="1"/>
  <c r="K292" i="1"/>
  <c r="M292" i="1"/>
  <c r="J300" i="1"/>
  <c r="K300" i="1"/>
  <c r="M300" i="1"/>
  <c r="J308" i="1"/>
  <c r="K308" i="1"/>
  <c r="M308" i="1"/>
  <c r="J316" i="1"/>
  <c r="K316" i="1"/>
  <c r="M316" i="1"/>
  <c r="J324" i="1"/>
  <c r="K324" i="1"/>
  <c r="M324" i="1"/>
  <c r="J332" i="1"/>
  <c r="K332" i="1"/>
  <c r="M332" i="1"/>
  <c r="J340" i="1"/>
  <c r="K340" i="1"/>
  <c r="M340" i="1"/>
  <c r="J348" i="1"/>
  <c r="K348" i="1"/>
  <c r="M348" i="1"/>
  <c r="J356" i="1"/>
  <c r="K356" i="1"/>
  <c r="M356" i="1"/>
  <c r="J364" i="1"/>
  <c r="K364" i="1"/>
  <c r="M364" i="1"/>
  <c r="J51" i="1"/>
  <c r="K51" i="1"/>
  <c r="M51" i="1"/>
  <c r="J79" i="1"/>
  <c r="K79" i="1"/>
  <c r="M79" i="1"/>
  <c r="J100" i="1"/>
  <c r="K100" i="1"/>
  <c r="M100" i="1"/>
  <c r="J122" i="1"/>
  <c r="K122" i="1"/>
  <c r="M122" i="1"/>
  <c r="J11" i="1"/>
  <c r="K11" i="1"/>
  <c r="M11" i="1"/>
  <c r="J52" i="1"/>
  <c r="K52" i="1"/>
  <c r="M52" i="1"/>
  <c r="J80" i="1"/>
  <c r="K80" i="1"/>
  <c r="M80" i="1"/>
  <c r="J102" i="1"/>
  <c r="K102" i="1"/>
  <c r="M102" i="1"/>
  <c r="J123" i="1"/>
  <c r="K123" i="1"/>
  <c r="M123" i="1"/>
  <c r="J144" i="1"/>
  <c r="K144" i="1"/>
  <c r="M144" i="1"/>
  <c r="J166" i="1"/>
  <c r="K166" i="1"/>
  <c r="M166" i="1"/>
  <c r="J187" i="1"/>
  <c r="K187" i="1"/>
  <c r="M187" i="1"/>
  <c r="J208" i="1"/>
  <c r="K208" i="1"/>
  <c r="M208" i="1"/>
  <c r="J230" i="1"/>
  <c r="K230" i="1"/>
  <c r="M230" i="1"/>
  <c r="J248" i="1"/>
  <c r="K248" i="1"/>
  <c r="M248" i="1"/>
  <c r="J264" i="1"/>
  <c r="K264" i="1"/>
  <c r="M264" i="1"/>
  <c r="J280" i="1"/>
  <c r="K280" i="1"/>
  <c r="M280" i="1"/>
  <c r="J296" i="1"/>
  <c r="K296" i="1"/>
  <c r="M296" i="1"/>
  <c r="J312" i="1"/>
  <c r="K312" i="1"/>
  <c r="M312" i="1"/>
  <c r="J328" i="1"/>
  <c r="K328" i="1"/>
  <c r="M328" i="1"/>
  <c r="J344" i="1"/>
  <c r="K344" i="1"/>
  <c r="M344" i="1"/>
  <c r="J360" i="1"/>
  <c r="K360" i="1"/>
  <c r="M360" i="1"/>
  <c r="J28" i="1"/>
  <c r="K28" i="1"/>
  <c r="M28" i="1"/>
  <c r="J90" i="1"/>
  <c r="K90" i="1"/>
  <c r="M90" i="1"/>
  <c r="J132" i="1"/>
  <c r="K132" i="1"/>
  <c r="M132" i="1"/>
  <c r="J155" i="1"/>
  <c r="K155" i="1"/>
  <c r="M155" i="1"/>
  <c r="J186" i="1"/>
  <c r="K186" i="1"/>
  <c r="M186" i="1"/>
  <c r="J218" i="1"/>
  <c r="K218" i="1"/>
  <c r="M218" i="1"/>
  <c r="J240" i="1"/>
  <c r="K240" i="1"/>
  <c r="M240" i="1"/>
  <c r="J263" i="1"/>
  <c r="K263" i="1"/>
  <c r="M263" i="1"/>
  <c r="J287" i="1"/>
  <c r="K287" i="1"/>
  <c r="M287" i="1"/>
  <c r="J304" i="1"/>
  <c r="K304" i="1"/>
  <c r="M304" i="1"/>
  <c r="J327" i="1"/>
  <c r="K327" i="1"/>
  <c r="M327" i="1"/>
  <c r="J351" i="1"/>
  <c r="K351" i="1"/>
  <c r="M351" i="1"/>
  <c r="J91" i="1"/>
  <c r="K91" i="1"/>
  <c r="M91" i="1"/>
  <c r="J143" i="1"/>
  <c r="K143" i="1"/>
  <c r="M143" i="1"/>
  <c r="J176" i="1"/>
  <c r="K176" i="1"/>
  <c r="M176" i="1"/>
  <c r="J219" i="1"/>
  <c r="K219" i="1"/>
  <c r="M219" i="1"/>
  <c r="J255" i="1"/>
  <c r="K255" i="1"/>
  <c r="M255" i="1"/>
  <c r="J279" i="1"/>
  <c r="K279" i="1"/>
  <c r="M279" i="1"/>
  <c r="J311" i="1"/>
  <c r="K311" i="1"/>
  <c r="M311" i="1"/>
  <c r="J336" i="1"/>
  <c r="K336" i="1"/>
  <c r="M336" i="1"/>
  <c r="J67" i="1"/>
  <c r="K67" i="1"/>
  <c r="M67" i="1"/>
  <c r="J112" i="1"/>
  <c r="K112" i="1"/>
  <c r="M112" i="1"/>
  <c r="J164" i="1"/>
  <c r="K164" i="1"/>
  <c r="M164" i="1"/>
  <c r="J198" i="1"/>
  <c r="K198" i="1"/>
  <c r="M198" i="1"/>
  <c r="J239" i="1"/>
  <c r="K239" i="1"/>
  <c r="M239" i="1"/>
  <c r="J271" i="1"/>
  <c r="K271" i="1"/>
  <c r="M271" i="1"/>
  <c r="J295" i="1"/>
  <c r="K295" i="1"/>
  <c r="M295" i="1"/>
  <c r="J320" i="1"/>
  <c r="K320" i="1"/>
  <c r="M320" i="1"/>
  <c r="J352" i="1"/>
  <c r="K352" i="1"/>
  <c r="M352" i="1"/>
  <c r="J70" i="1"/>
  <c r="K70" i="1"/>
  <c r="M70" i="1"/>
  <c r="J175" i="1"/>
  <c r="K175" i="1"/>
  <c r="M175" i="1"/>
  <c r="J247" i="1"/>
  <c r="K247" i="1"/>
  <c r="M247" i="1"/>
  <c r="J303" i="1"/>
  <c r="K303" i="1"/>
  <c r="M303" i="1"/>
  <c r="J359" i="1"/>
  <c r="K359" i="1"/>
  <c r="M359" i="1"/>
  <c r="J111" i="1"/>
  <c r="K111" i="1"/>
  <c r="M111" i="1"/>
  <c r="J196" i="1"/>
  <c r="K196" i="1"/>
  <c r="M196" i="1"/>
  <c r="J256" i="1"/>
  <c r="K256" i="1"/>
  <c r="M256" i="1"/>
  <c r="J319" i="1"/>
  <c r="K319" i="1"/>
  <c r="M319" i="1"/>
  <c r="J154" i="1"/>
  <c r="K154" i="1"/>
  <c r="M154" i="1"/>
  <c r="J134" i="1"/>
  <c r="K134" i="1"/>
  <c r="M134" i="1"/>
  <c r="J207" i="1"/>
  <c r="K207" i="1"/>
  <c r="M207" i="1"/>
  <c r="J272" i="1"/>
  <c r="K272" i="1"/>
  <c r="M272" i="1"/>
  <c r="J335" i="1"/>
  <c r="K335" i="1"/>
  <c r="M335" i="1"/>
  <c r="J31" i="1"/>
  <c r="K31" i="1"/>
  <c r="M31" i="1"/>
  <c r="J228" i="1"/>
  <c r="K228" i="1"/>
  <c r="M228" i="1"/>
  <c r="J288" i="1"/>
  <c r="K288" i="1"/>
  <c r="M288" i="1"/>
  <c r="J343" i="1"/>
  <c r="K343" i="1"/>
  <c r="M343" i="1"/>
  <c r="I368" i="3"/>
  <c r="D368" i="3"/>
  <c r="L366" i="2"/>
  <c r="M366" i="1"/>
  <c r="J129" i="1"/>
  <c r="K129" i="1"/>
  <c r="M129" i="1"/>
  <c r="J113" i="1"/>
  <c r="K113" i="1"/>
  <c r="M113" i="1"/>
  <c r="J97" i="1"/>
  <c r="K97" i="1"/>
  <c r="M97" i="1"/>
  <c r="J81" i="1"/>
  <c r="K81" i="1"/>
  <c r="M81" i="1"/>
  <c r="J63" i="1"/>
  <c r="K63" i="1"/>
  <c r="M63" i="1"/>
  <c r="J32" i="1"/>
  <c r="K32" i="1"/>
  <c r="M32" i="1"/>
  <c r="J54" i="1"/>
  <c r="K54" i="1"/>
  <c r="M54" i="1"/>
  <c r="J38" i="1"/>
  <c r="K38" i="1"/>
  <c r="M38" i="1"/>
  <c r="J22" i="1"/>
  <c r="K22" i="1"/>
  <c r="M22" i="1"/>
  <c r="J69" i="1"/>
  <c r="K69" i="1"/>
  <c r="M69" i="1"/>
  <c r="J53" i="1"/>
  <c r="K53" i="1"/>
  <c r="M53" i="1"/>
  <c r="J37" i="1"/>
  <c r="K37" i="1"/>
  <c r="M37" i="1"/>
  <c r="J361" i="3"/>
  <c r="K361" i="3"/>
  <c r="M361" i="3"/>
  <c r="O361" i="3"/>
  <c r="J357" i="3"/>
  <c r="K357" i="3"/>
  <c r="M357" i="3"/>
  <c r="O357" i="3"/>
  <c r="J353" i="3"/>
  <c r="K353" i="3"/>
  <c r="M353" i="3"/>
  <c r="O353" i="3"/>
  <c r="J349" i="3"/>
  <c r="K349" i="3"/>
  <c r="M349" i="3"/>
  <c r="O349" i="3"/>
  <c r="J345" i="3"/>
  <c r="K345" i="3"/>
  <c r="M345" i="3"/>
  <c r="O345" i="3"/>
  <c r="J341" i="3"/>
  <c r="K341" i="3"/>
  <c r="M341" i="3"/>
  <c r="O341" i="3"/>
  <c r="J337" i="3"/>
  <c r="K337" i="3"/>
  <c r="M337" i="3"/>
  <c r="O337" i="3"/>
  <c r="J333" i="3"/>
  <c r="K333" i="3"/>
  <c r="M333" i="3"/>
  <c r="O333" i="3"/>
  <c r="J329" i="3"/>
  <c r="K329" i="3"/>
  <c r="M329" i="3"/>
  <c r="O329" i="3"/>
  <c r="J362" i="3"/>
  <c r="K362" i="3"/>
  <c r="M362" i="3"/>
  <c r="O362" i="3"/>
  <c r="J358" i="3"/>
  <c r="K358" i="3"/>
  <c r="M358" i="3"/>
  <c r="O358" i="3"/>
  <c r="J364" i="3"/>
  <c r="K364" i="3"/>
  <c r="M364" i="3"/>
  <c r="O364" i="3"/>
  <c r="J359" i="3"/>
  <c r="K359" i="3"/>
  <c r="M359" i="3"/>
  <c r="O359" i="3"/>
  <c r="J356" i="3"/>
  <c r="K356" i="3"/>
  <c r="M356" i="3"/>
  <c r="O356" i="3"/>
  <c r="J351" i="3"/>
  <c r="K351" i="3"/>
  <c r="M351" i="3"/>
  <c r="O351" i="3"/>
  <c r="J350" i="3"/>
  <c r="K350" i="3"/>
  <c r="M350" i="3"/>
  <c r="O350" i="3"/>
  <c r="J340" i="3"/>
  <c r="K340" i="3"/>
  <c r="M340" i="3"/>
  <c r="O340" i="3"/>
  <c r="J335" i="3"/>
  <c r="K335" i="3"/>
  <c r="M335" i="3"/>
  <c r="O335" i="3"/>
  <c r="J334" i="3"/>
  <c r="K334" i="3"/>
  <c r="M334" i="3"/>
  <c r="O334" i="3"/>
  <c r="J324" i="3"/>
  <c r="K324" i="3"/>
  <c r="M324" i="3"/>
  <c r="O324" i="3"/>
  <c r="J320" i="3"/>
  <c r="K320" i="3"/>
  <c r="M320" i="3"/>
  <c r="O320" i="3"/>
  <c r="J363" i="3"/>
  <c r="K363" i="3"/>
  <c r="M363" i="3"/>
  <c r="O363" i="3"/>
  <c r="J360" i="3"/>
  <c r="K360" i="3"/>
  <c r="M360" i="3"/>
  <c r="O360" i="3"/>
  <c r="J342" i="3"/>
  <c r="K342" i="3"/>
  <c r="M342" i="3"/>
  <c r="O342" i="3"/>
  <c r="J338" i="3"/>
  <c r="K338" i="3"/>
  <c r="M338" i="3"/>
  <c r="O338" i="3"/>
  <c r="J328" i="3"/>
  <c r="K328" i="3"/>
  <c r="M328" i="3"/>
  <c r="O328" i="3"/>
  <c r="J327" i="3"/>
  <c r="K327" i="3"/>
  <c r="M327" i="3"/>
  <c r="O327" i="3"/>
  <c r="J322" i="3"/>
  <c r="K322" i="3"/>
  <c r="M322" i="3"/>
  <c r="O322" i="3"/>
  <c r="J321" i="3"/>
  <c r="K321" i="3"/>
  <c r="M321" i="3"/>
  <c r="O321" i="3"/>
  <c r="J316" i="3"/>
  <c r="K316" i="3"/>
  <c r="M316" i="3"/>
  <c r="O316" i="3"/>
  <c r="J312" i="3"/>
  <c r="K312" i="3"/>
  <c r="M312" i="3"/>
  <c r="O312" i="3"/>
  <c r="J308" i="3"/>
  <c r="K308" i="3"/>
  <c r="M308" i="3"/>
  <c r="O308" i="3"/>
  <c r="J304" i="3"/>
  <c r="K304" i="3"/>
  <c r="M304" i="3"/>
  <c r="O304" i="3"/>
  <c r="J300" i="3"/>
  <c r="K300" i="3"/>
  <c r="M300" i="3"/>
  <c r="O300" i="3"/>
  <c r="J296" i="3"/>
  <c r="K296" i="3"/>
  <c r="M296" i="3"/>
  <c r="O296" i="3"/>
  <c r="J292" i="3"/>
  <c r="K292" i="3"/>
  <c r="M292" i="3"/>
  <c r="O292" i="3"/>
  <c r="J288" i="3"/>
  <c r="K288" i="3"/>
  <c r="M288" i="3"/>
  <c r="O288" i="3"/>
  <c r="J284" i="3"/>
  <c r="K284" i="3"/>
  <c r="M284" i="3"/>
  <c r="O284" i="3"/>
  <c r="J280" i="3"/>
  <c r="K280" i="3"/>
  <c r="M280" i="3"/>
  <c r="O280" i="3"/>
  <c r="J276" i="3"/>
  <c r="K276" i="3"/>
  <c r="M276" i="3"/>
  <c r="O276" i="3"/>
  <c r="J272" i="3"/>
  <c r="K272" i="3"/>
  <c r="M272" i="3"/>
  <c r="O272" i="3"/>
  <c r="J355" i="3"/>
  <c r="K355" i="3"/>
  <c r="M355" i="3"/>
  <c r="O355" i="3"/>
  <c r="J346" i="3"/>
  <c r="K346" i="3"/>
  <c r="M346" i="3"/>
  <c r="O346" i="3"/>
  <c r="J344" i="3"/>
  <c r="K344" i="3"/>
  <c r="M344" i="3"/>
  <c r="O344" i="3"/>
  <c r="J332" i="3"/>
  <c r="K332" i="3"/>
  <c r="M332" i="3"/>
  <c r="O332" i="3"/>
  <c r="J330" i="3"/>
  <c r="K330" i="3"/>
  <c r="M330" i="3"/>
  <c r="O330" i="3"/>
  <c r="J314" i="3"/>
  <c r="K314" i="3"/>
  <c r="M314" i="3"/>
  <c r="O314" i="3"/>
  <c r="J313" i="3"/>
  <c r="K313" i="3"/>
  <c r="M313" i="3"/>
  <c r="O313" i="3"/>
  <c r="J303" i="3"/>
  <c r="K303" i="3"/>
  <c r="M303" i="3"/>
  <c r="O303" i="3"/>
  <c r="J298" i="3"/>
  <c r="K298" i="3"/>
  <c r="M298" i="3"/>
  <c r="O298" i="3"/>
  <c r="J354" i="3"/>
  <c r="K354" i="3"/>
  <c r="M354" i="3"/>
  <c r="O354" i="3"/>
  <c r="J336" i="3"/>
  <c r="K336" i="3"/>
  <c r="M336" i="3"/>
  <c r="O336" i="3"/>
  <c r="J331" i="3"/>
  <c r="K331" i="3"/>
  <c r="M331" i="3"/>
  <c r="O331" i="3"/>
  <c r="J319" i="3"/>
  <c r="K319" i="3"/>
  <c r="M319" i="3"/>
  <c r="O319" i="3"/>
  <c r="J305" i="3"/>
  <c r="K305" i="3"/>
  <c r="M305" i="3"/>
  <c r="O305" i="3"/>
  <c r="J301" i="3"/>
  <c r="K301" i="3"/>
  <c r="M301" i="3"/>
  <c r="O301" i="3"/>
  <c r="J294" i="3"/>
  <c r="K294" i="3"/>
  <c r="M294" i="3"/>
  <c r="O294" i="3"/>
  <c r="J293" i="3"/>
  <c r="K293" i="3"/>
  <c r="M293" i="3"/>
  <c r="O293" i="3"/>
  <c r="J283" i="3"/>
  <c r="K283" i="3"/>
  <c r="M283" i="3"/>
  <c r="O283" i="3"/>
  <c r="J278" i="3"/>
  <c r="K278" i="3"/>
  <c r="M278" i="3"/>
  <c r="O278" i="3"/>
  <c r="J277" i="3"/>
  <c r="K277" i="3"/>
  <c r="M277" i="3"/>
  <c r="O277" i="3"/>
  <c r="J270" i="3"/>
  <c r="K270" i="3"/>
  <c r="M270" i="3"/>
  <c r="O270" i="3"/>
  <c r="J266" i="3"/>
  <c r="K266" i="3"/>
  <c r="M266" i="3"/>
  <c r="O266" i="3"/>
  <c r="J262" i="3"/>
  <c r="K262" i="3"/>
  <c r="M262" i="3"/>
  <c r="O262" i="3"/>
  <c r="J258" i="3"/>
  <c r="K258" i="3"/>
  <c r="M258" i="3"/>
  <c r="O258" i="3"/>
  <c r="J254" i="3"/>
  <c r="K254" i="3"/>
  <c r="M254" i="3"/>
  <c r="O254" i="3"/>
  <c r="J250" i="3"/>
  <c r="K250" i="3"/>
  <c r="M250" i="3"/>
  <c r="O250" i="3"/>
  <c r="J246" i="3"/>
  <c r="K246" i="3"/>
  <c r="M246" i="3"/>
  <c r="O246" i="3"/>
  <c r="J242" i="3"/>
  <c r="K242" i="3"/>
  <c r="M242" i="3"/>
  <c r="O242" i="3"/>
  <c r="J339" i="3"/>
  <c r="K339" i="3"/>
  <c r="M339" i="3"/>
  <c r="O339" i="3"/>
  <c r="J323" i="3"/>
  <c r="K323" i="3"/>
  <c r="M323" i="3"/>
  <c r="O323" i="3"/>
  <c r="J310" i="3"/>
  <c r="K310" i="3"/>
  <c r="M310" i="3"/>
  <c r="O310" i="3"/>
  <c r="J295" i="3"/>
  <c r="K295" i="3"/>
  <c r="M295" i="3"/>
  <c r="O295" i="3"/>
  <c r="J291" i="3"/>
  <c r="K291" i="3"/>
  <c r="M291" i="3"/>
  <c r="O291" i="3"/>
  <c r="J290" i="3"/>
  <c r="K290" i="3"/>
  <c r="M290" i="3"/>
  <c r="O290" i="3"/>
  <c r="J286" i="3"/>
  <c r="K286" i="3"/>
  <c r="M286" i="3"/>
  <c r="O286" i="3"/>
  <c r="J282" i="3"/>
  <c r="K282" i="3"/>
  <c r="M282" i="3"/>
  <c r="O282" i="3"/>
  <c r="J273" i="3"/>
  <c r="K273" i="3"/>
  <c r="M273" i="3"/>
  <c r="O273" i="3"/>
  <c r="J269" i="3"/>
  <c r="K269" i="3"/>
  <c r="M269" i="3"/>
  <c r="O269" i="3"/>
  <c r="J264" i="3"/>
  <c r="K264" i="3"/>
  <c r="M264" i="3"/>
  <c r="O264" i="3"/>
  <c r="J263" i="3"/>
  <c r="K263" i="3"/>
  <c r="M263" i="3"/>
  <c r="O263" i="3"/>
  <c r="J253" i="3"/>
  <c r="K253" i="3"/>
  <c r="M253" i="3"/>
  <c r="O253" i="3"/>
  <c r="J248" i="3"/>
  <c r="K248" i="3"/>
  <c r="M248" i="3"/>
  <c r="O248" i="3"/>
  <c r="J247" i="3"/>
  <c r="K247" i="3"/>
  <c r="M247" i="3"/>
  <c r="O247" i="3"/>
  <c r="J238" i="3"/>
  <c r="K238" i="3"/>
  <c r="M238" i="3"/>
  <c r="O238" i="3"/>
  <c r="J234" i="3"/>
  <c r="K234" i="3"/>
  <c r="M234" i="3"/>
  <c r="O234" i="3"/>
  <c r="J230" i="3"/>
  <c r="K230" i="3"/>
  <c r="M230" i="3"/>
  <c r="O230" i="3"/>
  <c r="J226" i="3"/>
  <c r="K226" i="3"/>
  <c r="M226" i="3"/>
  <c r="O226" i="3"/>
  <c r="J222" i="3"/>
  <c r="K222" i="3"/>
  <c r="M222" i="3"/>
  <c r="O222" i="3"/>
  <c r="J218" i="3"/>
  <c r="K218" i="3"/>
  <c r="M218" i="3"/>
  <c r="O218" i="3"/>
  <c r="J214" i="3"/>
  <c r="K214" i="3"/>
  <c r="M214" i="3"/>
  <c r="O214" i="3"/>
  <c r="J210" i="3"/>
  <c r="K210" i="3"/>
  <c r="M210" i="3"/>
  <c r="O210" i="3"/>
  <c r="J206" i="3"/>
  <c r="K206" i="3"/>
  <c r="M206" i="3"/>
  <c r="O206" i="3"/>
  <c r="J202" i="3"/>
  <c r="K202" i="3"/>
  <c r="M202" i="3"/>
  <c r="O202" i="3"/>
  <c r="J198" i="3"/>
  <c r="K198" i="3"/>
  <c r="M198" i="3"/>
  <c r="O198" i="3"/>
  <c r="J194" i="3"/>
  <c r="K194" i="3"/>
  <c r="M194" i="3"/>
  <c r="O194" i="3"/>
  <c r="J190" i="3"/>
  <c r="K190" i="3"/>
  <c r="M190" i="3"/>
  <c r="O190" i="3"/>
  <c r="J186" i="3"/>
  <c r="K186" i="3"/>
  <c r="M186" i="3"/>
  <c r="O186" i="3"/>
  <c r="J182" i="3"/>
  <c r="K182" i="3"/>
  <c r="M182" i="3"/>
  <c r="O182" i="3"/>
  <c r="J178" i="3"/>
  <c r="K178" i="3"/>
  <c r="M178" i="3"/>
  <c r="O178" i="3"/>
  <c r="J174" i="3"/>
  <c r="K174" i="3"/>
  <c r="M174" i="3"/>
  <c r="O174" i="3"/>
  <c r="J170" i="3"/>
  <c r="K170" i="3"/>
  <c r="M170" i="3"/>
  <c r="O170" i="3"/>
  <c r="J166" i="3"/>
  <c r="K166" i="3"/>
  <c r="M166" i="3"/>
  <c r="O166" i="3"/>
  <c r="J162" i="3"/>
  <c r="K162" i="3"/>
  <c r="M162" i="3"/>
  <c r="O162" i="3"/>
  <c r="J158" i="3"/>
  <c r="K158" i="3"/>
  <c r="M158" i="3"/>
  <c r="O158" i="3"/>
  <c r="J154" i="3"/>
  <c r="K154" i="3"/>
  <c r="M154" i="3"/>
  <c r="O154" i="3"/>
  <c r="J150" i="3"/>
  <c r="K150" i="3"/>
  <c r="M150" i="3"/>
  <c r="O150" i="3"/>
  <c r="J348" i="3"/>
  <c r="K348" i="3"/>
  <c r="M348" i="3"/>
  <c r="O348" i="3"/>
  <c r="J343" i="3"/>
  <c r="K343" i="3"/>
  <c r="M343" i="3"/>
  <c r="O343" i="3"/>
  <c r="J326" i="3"/>
  <c r="K326" i="3"/>
  <c r="M326" i="3"/>
  <c r="O326" i="3"/>
  <c r="J318" i="3"/>
  <c r="K318" i="3"/>
  <c r="M318" i="3"/>
  <c r="O318" i="3"/>
  <c r="J307" i="3"/>
  <c r="K307" i="3"/>
  <c r="M307" i="3"/>
  <c r="O307" i="3"/>
  <c r="J302" i="3"/>
  <c r="K302" i="3"/>
  <c r="M302" i="3"/>
  <c r="O302" i="3"/>
  <c r="J287" i="3"/>
  <c r="K287" i="3"/>
  <c r="M287" i="3"/>
  <c r="O287" i="3"/>
  <c r="J285" i="3"/>
  <c r="K285" i="3"/>
  <c r="M285" i="3"/>
  <c r="O285" i="3"/>
  <c r="J265" i="3"/>
  <c r="K265" i="3"/>
  <c r="M265" i="3"/>
  <c r="O265" i="3"/>
  <c r="J261" i="3"/>
  <c r="K261" i="3"/>
  <c r="M261" i="3"/>
  <c r="O261" i="3"/>
  <c r="J260" i="3"/>
  <c r="K260" i="3"/>
  <c r="M260" i="3"/>
  <c r="O260" i="3"/>
  <c r="J256" i="3"/>
  <c r="K256" i="3"/>
  <c r="M256" i="3"/>
  <c r="O256" i="3"/>
  <c r="J252" i="3"/>
  <c r="K252" i="3"/>
  <c r="M252" i="3"/>
  <c r="O252" i="3"/>
  <c r="J243" i="3"/>
  <c r="K243" i="3"/>
  <c r="M243" i="3"/>
  <c r="O243" i="3"/>
  <c r="J240" i="3"/>
  <c r="K240" i="3"/>
  <c r="M240" i="3"/>
  <c r="O240" i="3"/>
  <c r="J239" i="3"/>
  <c r="K239" i="3"/>
  <c r="M239" i="3"/>
  <c r="O239" i="3"/>
  <c r="J229" i="3"/>
  <c r="K229" i="3"/>
  <c r="M229" i="3"/>
  <c r="O229" i="3"/>
  <c r="J224" i="3"/>
  <c r="K224" i="3"/>
  <c r="M224" i="3"/>
  <c r="O224" i="3"/>
  <c r="J223" i="3"/>
  <c r="K223" i="3"/>
  <c r="M223" i="3"/>
  <c r="O223" i="3"/>
  <c r="J213" i="3"/>
  <c r="K213" i="3"/>
  <c r="M213" i="3"/>
  <c r="O213" i="3"/>
  <c r="J208" i="3"/>
  <c r="K208" i="3"/>
  <c r="M208" i="3"/>
  <c r="O208" i="3"/>
  <c r="J207" i="3"/>
  <c r="K207" i="3"/>
  <c r="M207" i="3"/>
  <c r="O207" i="3"/>
  <c r="J197" i="3"/>
  <c r="K197" i="3"/>
  <c r="M197" i="3"/>
  <c r="O197" i="3"/>
  <c r="J192" i="3"/>
  <c r="K192" i="3"/>
  <c r="M192" i="3"/>
  <c r="O192" i="3"/>
  <c r="J191" i="3"/>
  <c r="K191" i="3"/>
  <c r="M191" i="3"/>
  <c r="O191" i="3"/>
  <c r="J181" i="3"/>
  <c r="K181" i="3"/>
  <c r="M181" i="3"/>
  <c r="O181" i="3"/>
  <c r="J176" i="3"/>
  <c r="K176" i="3"/>
  <c r="M176" i="3"/>
  <c r="O176" i="3"/>
  <c r="J175" i="3"/>
  <c r="K175" i="3"/>
  <c r="M175" i="3"/>
  <c r="O175" i="3"/>
  <c r="J165" i="3"/>
  <c r="K165" i="3"/>
  <c r="M165" i="3"/>
  <c r="O165" i="3"/>
  <c r="J160" i="3"/>
  <c r="K160" i="3"/>
  <c r="M160" i="3"/>
  <c r="O160" i="3"/>
  <c r="J159" i="3"/>
  <c r="K159" i="3"/>
  <c r="M159" i="3"/>
  <c r="O159" i="3"/>
  <c r="J149" i="3"/>
  <c r="K149" i="3"/>
  <c r="M149" i="3"/>
  <c r="O149" i="3"/>
  <c r="J143" i="3"/>
  <c r="K143" i="3"/>
  <c r="M143" i="3"/>
  <c r="O143" i="3"/>
  <c r="J139" i="3"/>
  <c r="K139" i="3"/>
  <c r="M139" i="3"/>
  <c r="O139" i="3"/>
  <c r="J135" i="3"/>
  <c r="K135" i="3"/>
  <c r="M135" i="3"/>
  <c r="O135" i="3"/>
  <c r="J131" i="3"/>
  <c r="K131" i="3"/>
  <c r="M131" i="3"/>
  <c r="O131" i="3"/>
  <c r="J127" i="3"/>
  <c r="K127" i="3"/>
  <c r="M127" i="3"/>
  <c r="O127" i="3"/>
  <c r="J123" i="3"/>
  <c r="K123" i="3"/>
  <c r="M123" i="3"/>
  <c r="O123" i="3"/>
  <c r="J119" i="3"/>
  <c r="K119" i="3"/>
  <c r="M119" i="3"/>
  <c r="O119" i="3"/>
  <c r="J115" i="3"/>
  <c r="K115" i="3"/>
  <c r="M115" i="3"/>
  <c r="O115" i="3"/>
  <c r="J111" i="3"/>
  <c r="K111" i="3"/>
  <c r="M111" i="3"/>
  <c r="O111" i="3"/>
  <c r="J107" i="3"/>
  <c r="K107" i="3"/>
  <c r="M107" i="3"/>
  <c r="O107" i="3"/>
  <c r="J103" i="3"/>
  <c r="K103" i="3"/>
  <c r="M103" i="3"/>
  <c r="O103" i="3"/>
  <c r="J99" i="3"/>
  <c r="K99" i="3"/>
  <c r="M99" i="3"/>
  <c r="O99" i="3"/>
  <c r="J95" i="3"/>
  <c r="K95" i="3"/>
  <c r="M95" i="3"/>
  <c r="O95" i="3"/>
  <c r="J91" i="3"/>
  <c r="K91" i="3"/>
  <c r="M91" i="3"/>
  <c r="O91" i="3"/>
  <c r="J87" i="3"/>
  <c r="K87" i="3"/>
  <c r="M87" i="3"/>
  <c r="O87" i="3"/>
  <c r="J83" i="3"/>
  <c r="K83" i="3"/>
  <c r="M83" i="3"/>
  <c r="O83" i="3"/>
  <c r="J79" i="3"/>
  <c r="K79" i="3"/>
  <c r="M79" i="3"/>
  <c r="O79" i="3"/>
  <c r="J75" i="3"/>
  <c r="K75" i="3"/>
  <c r="M75" i="3"/>
  <c r="O75" i="3"/>
  <c r="J71" i="3"/>
  <c r="K71" i="3"/>
  <c r="M71" i="3"/>
  <c r="O71" i="3"/>
  <c r="J67" i="3"/>
  <c r="K67" i="3"/>
  <c r="M67" i="3"/>
  <c r="O67" i="3"/>
  <c r="J63" i="3"/>
  <c r="K63" i="3"/>
  <c r="M63" i="3"/>
  <c r="O63" i="3"/>
  <c r="J59" i="3"/>
  <c r="K59" i="3"/>
  <c r="M59" i="3"/>
  <c r="O59" i="3"/>
  <c r="J352" i="3"/>
  <c r="K352" i="3"/>
  <c r="M352" i="3"/>
  <c r="O352" i="3"/>
  <c r="J347" i="3"/>
  <c r="K347" i="3"/>
  <c r="M347" i="3"/>
  <c r="O347" i="3"/>
  <c r="J317" i="3"/>
  <c r="K317" i="3"/>
  <c r="M317" i="3"/>
  <c r="O317" i="3"/>
  <c r="J311" i="3"/>
  <c r="K311" i="3"/>
  <c r="M311" i="3"/>
  <c r="O311" i="3"/>
  <c r="J306" i="3"/>
  <c r="K306" i="3"/>
  <c r="M306" i="3"/>
  <c r="O306" i="3"/>
  <c r="J271" i="3"/>
  <c r="K271" i="3"/>
  <c r="M271" i="3"/>
  <c r="O271" i="3"/>
  <c r="J267" i="3"/>
  <c r="K267" i="3"/>
  <c r="M267" i="3"/>
  <c r="O267" i="3"/>
  <c r="J257" i="3"/>
  <c r="K257" i="3"/>
  <c r="M257" i="3"/>
  <c r="O257" i="3"/>
  <c r="J249" i="3"/>
  <c r="K249" i="3"/>
  <c r="M249" i="3"/>
  <c r="O249" i="3"/>
  <c r="J245" i="3"/>
  <c r="K245" i="3"/>
  <c r="M245" i="3"/>
  <c r="O245" i="3"/>
  <c r="J244" i="3"/>
  <c r="K244" i="3"/>
  <c r="M244" i="3"/>
  <c r="O244" i="3"/>
  <c r="J233" i="3"/>
  <c r="K233" i="3"/>
  <c r="M233" i="3"/>
  <c r="O233" i="3"/>
  <c r="J228" i="3"/>
  <c r="K228" i="3"/>
  <c r="M228" i="3"/>
  <c r="O228" i="3"/>
  <c r="J227" i="3"/>
  <c r="K227" i="3"/>
  <c r="M227" i="3"/>
  <c r="O227" i="3"/>
  <c r="J217" i="3"/>
  <c r="K217" i="3"/>
  <c r="M217" i="3"/>
  <c r="O217" i="3"/>
  <c r="J212" i="3"/>
  <c r="K212" i="3"/>
  <c r="M212" i="3"/>
  <c r="O212" i="3"/>
  <c r="J211" i="3"/>
  <c r="K211" i="3"/>
  <c r="M211" i="3"/>
  <c r="O211" i="3"/>
  <c r="J201" i="3"/>
  <c r="K201" i="3"/>
  <c r="M201" i="3"/>
  <c r="O201" i="3"/>
  <c r="J196" i="3"/>
  <c r="K196" i="3"/>
  <c r="M196" i="3"/>
  <c r="O196" i="3"/>
  <c r="J195" i="3"/>
  <c r="K195" i="3"/>
  <c r="M195" i="3"/>
  <c r="O195" i="3"/>
  <c r="J185" i="3"/>
  <c r="K185" i="3"/>
  <c r="M185" i="3"/>
  <c r="O185" i="3"/>
  <c r="J180" i="3"/>
  <c r="K180" i="3"/>
  <c r="M180" i="3"/>
  <c r="O180" i="3"/>
  <c r="J179" i="3"/>
  <c r="K179" i="3"/>
  <c r="M179" i="3"/>
  <c r="O179" i="3"/>
  <c r="J169" i="3"/>
  <c r="K169" i="3"/>
  <c r="M169" i="3"/>
  <c r="O169" i="3"/>
  <c r="J164" i="3"/>
  <c r="K164" i="3"/>
  <c r="M164" i="3"/>
  <c r="O164" i="3"/>
  <c r="J163" i="3"/>
  <c r="K163" i="3"/>
  <c r="M163" i="3"/>
  <c r="O163" i="3"/>
  <c r="J153" i="3"/>
  <c r="K153" i="3"/>
  <c r="M153" i="3"/>
  <c r="O153" i="3"/>
  <c r="J148" i="3"/>
  <c r="K148" i="3"/>
  <c r="M148" i="3"/>
  <c r="O148" i="3"/>
  <c r="J147" i="3"/>
  <c r="K147" i="3"/>
  <c r="M147" i="3"/>
  <c r="O147" i="3"/>
  <c r="J144" i="3"/>
  <c r="K144" i="3"/>
  <c r="M144" i="3"/>
  <c r="O144" i="3"/>
  <c r="J140" i="3"/>
  <c r="K140" i="3"/>
  <c r="M140" i="3"/>
  <c r="O140" i="3"/>
  <c r="J136" i="3"/>
  <c r="K136" i="3"/>
  <c r="M136" i="3"/>
  <c r="O136" i="3"/>
  <c r="J132" i="3"/>
  <c r="K132" i="3"/>
  <c r="M132" i="3"/>
  <c r="O132" i="3"/>
  <c r="J128" i="3"/>
  <c r="K128" i="3"/>
  <c r="M128" i="3"/>
  <c r="O128" i="3"/>
  <c r="J124" i="3"/>
  <c r="K124" i="3"/>
  <c r="M124" i="3"/>
  <c r="O124" i="3"/>
  <c r="J325" i="3"/>
  <c r="K325" i="3"/>
  <c r="M325" i="3"/>
  <c r="O325" i="3"/>
  <c r="J315" i="3"/>
  <c r="K315" i="3"/>
  <c r="M315" i="3"/>
  <c r="O315" i="3"/>
  <c r="J281" i="3"/>
  <c r="K281" i="3"/>
  <c r="M281" i="3"/>
  <c r="O281" i="3"/>
  <c r="J279" i="3"/>
  <c r="K279" i="3"/>
  <c r="M279" i="3"/>
  <c r="O279" i="3"/>
  <c r="J275" i="3"/>
  <c r="K275" i="3"/>
  <c r="M275" i="3"/>
  <c r="O275" i="3"/>
  <c r="J274" i="3"/>
  <c r="K274" i="3"/>
  <c r="M274" i="3"/>
  <c r="O274" i="3"/>
  <c r="J268" i="3"/>
  <c r="K268" i="3"/>
  <c r="M268" i="3"/>
  <c r="O268" i="3"/>
  <c r="J237" i="3"/>
  <c r="K237" i="3"/>
  <c r="M237" i="3"/>
  <c r="O237" i="3"/>
  <c r="J225" i="3"/>
  <c r="K225" i="3"/>
  <c r="M225" i="3"/>
  <c r="O225" i="3"/>
  <c r="J220" i="3"/>
  <c r="K220" i="3"/>
  <c r="M220" i="3"/>
  <c r="O220" i="3"/>
  <c r="J205" i="3"/>
  <c r="K205" i="3"/>
  <c r="M205" i="3"/>
  <c r="O205" i="3"/>
  <c r="J193" i="3"/>
  <c r="K193" i="3"/>
  <c r="M193" i="3"/>
  <c r="O193" i="3"/>
  <c r="J188" i="3"/>
  <c r="K188" i="3"/>
  <c r="M188" i="3"/>
  <c r="O188" i="3"/>
  <c r="J173" i="3"/>
  <c r="K173" i="3"/>
  <c r="M173" i="3"/>
  <c r="O173" i="3"/>
  <c r="J161" i="3"/>
  <c r="K161" i="3"/>
  <c r="M161" i="3"/>
  <c r="O161" i="3"/>
  <c r="J156" i="3"/>
  <c r="K156" i="3"/>
  <c r="M156" i="3"/>
  <c r="O156" i="3"/>
  <c r="J122" i="3"/>
  <c r="K122" i="3"/>
  <c r="M122" i="3"/>
  <c r="O122" i="3"/>
  <c r="J117" i="3"/>
  <c r="K117" i="3"/>
  <c r="M117" i="3"/>
  <c r="O117" i="3"/>
  <c r="J116" i="3"/>
  <c r="K116" i="3"/>
  <c r="M116" i="3"/>
  <c r="O116" i="3"/>
  <c r="J106" i="3"/>
  <c r="K106" i="3"/>
  <c r="M106" i="3"/>
  <c r="O106" i="3"/>
  <c r="J101" i="3"/>
  <c r="K101" i="3"/>
  <c r="M101" i="3"/>
  <c r="O101" i="3"/>
  <c r="J100" i="3"/>
  <c r="K100" i="3"/>
  <c r="M100" i="3"/>
  <c r="O100" i="3"/>
  <c r="J90" i="3"/>
  <c r="K90" i="3"/>
  <c r="M90" i="3"/>
  <c r="O90" i="3"/>
  <c r="J85" i="3"/>
  <c r="K85" i="3"/>
  <c r="M85" i="3"/>
  <c r="O85" i="3"/>
  <c r="J84" i="3"/>
  <c r="K84" i="3"/>
  <c r="M84" i="3"/>
  <c r="O84" i="3"/>
  <c r="J74" i="3"/>
  <c r="K74" i="3"/>
  <c r="M74" i="3"/>
  <c r="O74" i="3"/>
  <c r="J69" i="3"/>
  <c r="K69" i="3"/>
  <c r="M69" i="3"/>
  <c r="O69" i="3"/>
  <c r="J68" i="3"/>
  <c r="K68" i="3"/>
  <c r="M68" i="3"/>
  <c r="O68" i="3"/>
  <c r="J58" i="3"/>
  <c r="K58" i="3"/>
  <c r="M58" i="3"/>
  <c r="O58" i="3"/>
  <c r="J53" i="3"/>
  <c r="K53" i="3"/>
  <c r="M53" i="3"/>
  <c r="O53" i="3"/>
  <c r="J49" i="3"/>
  <c r="K49" i="3"/>
  <c r="M49" i="3"/>
  <c r="O49" i="3"/>
  <c r="J45" i="3"/>
  <c r="K45" i="3"/>
  <c r="M45" i="3"/>
  <c r="O45" i="3"/>
  <c r="J41" i="3"/>
  <c r="K41" i="3"/>
  <c r="M41" i="3"/>
  <c r="O41" i="3"/>
  <c r="J37" i="3"/>
  <c r="K37" i="3"/>
  <c r="M37" i="3"/>
  <c r="O37" i="3"/>
  <c r="J33" i="3"/>
  <c r="K33" i="3"/>
  <c r="M33" i="3"/>
  <c r="O33" i="3"/>
  <c r="J29" i="3"/>
  <c r="K29" i="3"/>
  <c r="M29" i="3"/>
  <c r="O29" i="3"/>
  <c r="J25" i="3"/>
  <c r="K25" i="3"/>
  <c r="M25" i="3"/>
  <c r="O25" i="3"/>
  <c r="J21" i="3"/>
  <c r="K21" i="3"/>
  <c r="M21" i="3"/>
  <c r="O21" i="3"/>
  <c r="J17" i="3"/>
  <c r="K17" i="3"/>
  <c r="M17" i="3"/>
  <c r="O17" i="3"/>
  <c r="J13" i="3"/>
  <c r="K13" i="3"/>
  <c r="M13" i="3"/>
  <c r="O13" i="3"/>
  <c r="J9" i="3"/>
  <c r="K9" i="3"/>
  <c r="M9" i="3"/>
  <c r="O9" i="3"/>
  <c r="J309" i="3"/>
  <c r="K309" i="3"/>
  <c r="M309" i="3"/>
  <c r="O309" i="3"/>
  <c r="J297" i="3"/>
  <c r="K297" i="3"/>
  <c r="M297" i="3"/>
  <c r="O297" i="3"/>
  <c r="J289" i="3"/>
  <c r="K289" i="3"/>
  <c r="M289" i="3"/>
  <c r="O289" i="3"/>
  <c r="J241" i="3"/>
  <c r="K241" i="3"/>
  <c r="M241" i="3"/>
  <c r="O241" i="3"/>
  <c r="J236" i="3"/>
  <c r="K236" i="3"/>
  <c r="M236" i="3"/>
  <c r="O236" i="3"/>
  <c r="J221" i="3"/>
  <c r="K221" i="3"/>
  <c r="M221" i="3"/>
  <c r="O221" i="3"/>
  <c r="J209" i="3"/>
  <c r="K209" i="3"/>
  <c r="M209" i="3"/>
  <c r="O209" i="3"/>
  <c r="J204" i="3"/>
  <c r="K204" i="3"/>
  <c r="M204" i="3"/>
  <c r="O204" i="3"/>
  <c r="J189" i="3"/>
  <c r="K189" i="3"/>
  <c r="M189" i="3"/>
  <c r="O189" i="3"/>
  <c r="J177" i="3"/>
  <c r="K177" i="3"/>
  <c r="M177" i="3"/>
  <c r="O177" i="3"/>
  <c r="J172" i="3"/>
  <c r="K172" i="3"/>
  <c r="M172" i="3"/>
  <c r="O172" i="3"/>
  <c r="J157" i="3"/>
  <c r="K157" i="3"/>
  <c r="M157" i="3"/>
  <c r="O157" i="3"/>
  <c r="J114" i="3"/>
  <c r="K114" i="3"/>
  <c r="M114" i="3"/>
  <c r="O114" i="3"/>
  <c r="J109" i="3"/>
  <c r="K109" i="3"/>
  <c r="M109" i="3"/>
  <c r="O109" i="3"/>
  <c r="J108" i="3"/>
  <c r="K108" i="3"/>
  <c r="M108" i="3"/>
  <c r="O108" i="3"/>
  <c r="J98" i="3"/>
  <c r="K98" i="3"/>
  <c r="M98" i="3"/>
  <c r="O98" i="3"/>
  <c r="J93" i="3"/>
  <c r="K93" i="3"/>
  <c r="M93" i="3"/>
  <c r="O93" i="3"/>
  <c r="J92" i="3"/>
  <c r="K92" i="3"/>
  <c r="M92" i="3"/>
  <c r="O92" i="3"/>
  <c r="J82" i="3"/>
  <c r="K82" i="3"/>
  <c r="M82" i="3"/>
  <c r="O82" i="3"/>
  <c r="J77" i="3"/>
  <c r="K77" i="3"/>
  <c r="M77" i="3"/>
  <c r="O77" i="3"/>
  <c r="J76" i="3"/>
  <c r="K76" i="3"/>
  <c r="M76" i="3"/>
  <c r="O76" i="3"/>
  <c r="J66" i="3"/>
  <c r="K66" i="3"/>
  <c r="M66" i="3"/>
  <c r="O66" i="3"/>
  <c r="J61" i="3"/>
  <c r="K61" i="3"/>
  <c r="M61" i="3"/>
  <c r="O61" i="3"/>
  <c r="J60" i="3"/>
  <c r="K60" i="3"/>
  <c r="M60" i="3"/>
  <c r="O60" i="3"/>
  <c r="J55" i="3"/>
  <c r="K55" i="3"/>
  <c r="M55" i="3"/>
  <c r="O55" i="3"/>
  <c r="J251" i="3"/>
  <c r="K251" i="3"/>
  <c r="M251" i="3"/>
  <c r="O251" i="3"/>
  <c r="J219" i="3"/>
  <c r="K219" i="3"/>
  <c r="M219" i="3"/>
  <c r="O219" i="3"/>
  <c r="J216" i="3"/>
  <c r="K216" i="3"/>
  <c r="M216" i="3"/>
  <c r="O216" i="3"/>
  <c r="J215" i="3"/>
  <c r="K215" i="3"/>
  <c r="M215" i="3"/>
  <c r="O215" i="3"/>
  <c r="J187" i="3"/>
  <c r="K187" i="3"/>
  <c r="M187" i="3"/>
  <c r="O187" i="3"/>
  <c r="J184" i="3"/>
  <c r="K184" i="3"/>
  <c r="M184" i="3"/>
  <c r="O184" i="3"/>
  <c r="J183" i="3"/>
  <c r="K183" i="3"/>
  <c r="M183" i="3"/>
  <c r="O183" i="3"/>
  <c r="J155" i="3"/>
  <c r="K155" i="3"/>
  <c r="M155" i="3"/>
  <c r="O155" i="3"/>
  <c r="J152" i="3"/>
  <c r="K152" i="3"/>
  <c r="M152" i="3"/>
  <c r="O152" i="3"/>
  <c r="J151" i="3"/>
  <c r="K151" i="3"/>
  <c r="M151" i="3"/>
  <c r="O151" i="3"/>
  <c r="J146" i="3"/>
  <c r="K146" i="3"/>
  <c r="M146" i="3"/>
  <c r="O146" i="3"/>
  <c r="J141" i="3"/>
  <c r="K141" i="3"/>
  <c r="M141" i="3"/>
  <c r="O141" i="3"/>
  <c r="J138" i="3"/>
  <c r="K138" i="3"/>
  <c r="M138" i="3"/>
  <c r="O138" i="3"/>
  <c r="J133" i="3"/>
  <c r="K133" i="3"/>
  <c r="M133" i="3"/>
  <c r="O133" i="3"/>
  <c r="J130" i="3"/>
  <c r="K130" i="3"/>
  <c r="M130" i="3"/>
  <c r="O130" i="3"/>
  <c r="J125" i="3"/>
  <c r="K125" i="3"/>
  <c r="M125" i="3"/>
  <c r="O125" i="3"/>
  <c r="J121" i="3"/>
  <c r="K121" i="3"/>
  <c r="M121" i="3"/>
  <c r="O121" i="3"/>
  <c r="J120" i="3"/>
  <c r="K120" i="3"/>
  <c r="M120" i="3"/>
  <c r="O120" i="3"/>
  <c r="J110" i="3"/>
  <c r="K110" i="3"/>
  <c r="M110" i="3"/>
  <c r="O110" i="3"/>
  <c r="J105" i="3"/>
  <c r="K105" i="3"/>
  <c r="M105" i="3"/>
  <c r="O105" i="3"/>
  <c r="J104" i="3"/>
  <c r="K104" i="3"/>
  <c r="M104" i="3"/>
  <c r="O104" i="3"/>
  <c r="J94" i="3"/>
  <c r="K94" i="3"/>
  <c r="M94" i="3"/>
  <c r="O94" i="3"/>
  <c r="J89" i="3"/>
  <c r="K89" i="3"/>
  <c r="M89" i="3"/>
  <c r="O89" i="3"/>
  <c r="J88" i="3"/>
  <c r="K88" i="3"/>
  <c r="M88" i="3"/>
  <c r="O88" i="3"/>
  <c r="J78" i="3"/>
  <c r="K78" i="3"/>
  <c r="M78" i="3"/>
  <c r="O78" i="3"/>
  <c r="J73" i="3"/>
  <c r="K73" i="3"/>
  <c r="M73" i="3"/>
  <c r="O73" i="3"/>
  <c r="J72" i="3"/>
  <c r="K72" i="3"/>
  <c r="M72" i="3"/>
  <c r="O72" i="3"/>
  <c r="J62" i="3"/>
  <c r="K62" i="3"/>
  <c r="M62" i="3"/>
  <c r="O62" i="3"/>
  <c r="J57" i="3"/>
  <c r="K57" i="3"/>
  <c r="M57" i="3"/>
  <c r="O57" i="3"/>
  <c r="J54" i="3"/>
  <c r="K54" i="3"/>
  <c r="M54" i="3"/>
  <c r="O54" i="3"/>
  <c r="J50" i="3"/>
  <c r="K50" i="3"/>
  <c r="M50" i="3"/>
  <c r="O50" i="3"/>
  <c r="J46" i="3"/>
  <c r="K46" i="3"/>
  <c r="M46" i="3"/>
  <c r="O46" i="3"/>
  <c r="J42" i="3"/>
  <c r="K42" i="3"/>
  <c r="M42" i="3"/>
  <c r="O42" i="3"/>
  <c r="J38" i="3"/>
  <c r="K38" i="3"/>
  <c r="M38" i="3"/>
  <c r="O38" i="3"/>
  <c r="J34" i="3"/>
  <c r="K34" i="3"/>
  <c r="M34" i="3"/>
  <c r="O34" i="3"/>
  <c r="J30" i="3"/>
  <c r="K30" i="3"/>
  <c r="M30" i="3"/>
  <c r="O30" i="3"/>
  <c r="J26" i="3"/>
  <c r="K26" i="3"/>
  <c r="M26" i="3"/>
  <c r="O26" i="3"/>
  <c r="J22" i="3"/>
  <c r="K22" i="3"/>
  <c r="M22" i="3"/>
  <c r="O22" i="3"/>
  <c r="J18" i="3"/>
  <c r="K18" i="3"/>
  <c r="M18" i="3"/>
  <c r="O18" i="3"/>
  <c r="J14" i="3"/>
  <c r="K14" i="3"/>
  <c r="M14" i="3"/>
  <c r="O14" i="3"/>
  <c r="J10" i="3"/>
  <c r="K10" i="3"/>
  <c r="M10" i="3"/>
  <c r="O10" i="3"/>
  <c r="J203" i="3"/>
  <c r="K203" i="3"/>
  <c r="M203" i="3"/>
  <c r="O203" i="3"/>
  <c r="J199" i="3"/>
  <c r="K199" i="3"/>
  <c r="M199" i="3"/>
  <c r="O199" i="3"/>
  <c r="J168" i="3"/>
  <c r="K168" i="3"/>
  <c r="M168" i="3"/>
  <c r="O168" i="3"/>
  <c r="J145" i="3"/>
  <c r="K145" i="3"/>
  <c r="M145" i="3"/>
  <c r="O145" i="3"/>
  <c r="J118" i="3"/>
  <c r="K118" i="3"/>
  <c r="M118" i="3"/>
  <c r="O118" i="3"/>
  <c r="J80" i="3"/>
  <c r="K80" i="3"/>
  <c r="M80" i="3"/>
  <c r="O80" i="3"/>
  <c r="J65" i="3"/>
  <c r="K65" i="3"/>
  <c r="M65" i="3"/>
  <c r="O65" i="3"/>
  <c r="J56" i="3"/>
  <c r="K56" i="3"/>
  <c r="M56" i="3"/>
  <c r="O56" i="3"/>
  <c r="J126" i="3"/>
  <c r="K126" i="3"/>
  <c r="M126" i="3"/>
  <c r="O126" i="3"/>
  <c r="J113" i="3"/>
  <c r="K113" i="3"/>
  <c r="M113" i="3"/>
  <c r="O113" i="3"/>
  <c r="J44" i="3"/>
  <c r="K44" i="3"/>
  <c r="M44" i="3"/>
  <c r="O44" i="3"/>
  <c r="J28" i="3"/>
  <c r="K28" i="3"/>
  <c r="M28" i="3"/>
  <c r="O28" i="3"/>
  <c r="J20" i="3"/>
  <c r="K20" i="3"/>
  <c r="M20" i="3"/>
  <c r="O20" i="3"/>
  <c r="J15" i="3"/>
  <c r="K15" i="3"/>
  <c r="M15" i="3"/>
  <c r="O15" i="3"/>
  <c r="J299" i="3"/>
  <c r="K299" i="3"/>
  <c r="M299" i="3"/>
  <c r="O299" i="3"/>
  <c r="J235" i="3"/>
  <c r="K235" i="3"/>
  <c r="M235" i="3"/>
  <c r="O235" i="3"/>
  <c r="J231" i="3"/>
  <c r="K231" i="3"/>
  <c r="M231" i="3"/>
  <c r="O231" i="3"/>
  <c r="J200" i="3"/>
  <c r="K200" i="3"/>
  <c r="M200" i="3"/>
  <c r="O200" i="3"/>
  <c r="J142" i="3"/>
  <c r="K142" i="3"/>
  <c r="M142" i="3"/>
  <c r="O142" i="3"/>
  <c r="J137" i="3"/>
  <c r="K137" i="3"/>
  <c r="M137" i="3"/>
  <c r="O137" i="3"/>
  <c r="J96" i="3"/>
  <c r="K96" i="3"/>
  <c r="M96" i="3"/>
  <c r="O96" i="3"/>
  <c r="J81" i="3"/>
  <c r="K81" i="3"/>
  <c r="M81" i="3"/>
  <c r="O81" i="3"/>
  <c r="J70" i="3"/>
  <c r="K70" i="3"/>
  <c r="M70" i="3"/>
  <c r="O70" i="3"/>
  <c r="J51" i="3"/>
  <c r="K51" i="3"/>
  <c r="M51" i="3"/>
  <c r="O51" i="3"/>
  <c r="J48" i="3"/>
  <c r="K48" i="3"/>
  <c r="M48" i="3"/>
  <c r="O48" i="3"/>
  <c r="J43" i="3"/>
  <c r="K43" i="3"/>
  <c r="M43" i="3"/>
  <c r="O43" i="3"/>
  <c r="J40" i="3"/>
  <c r="K40" i="3"/>
  <c r="M40" i="3"/>
  <c r="O40" i="3"/>
  <c r="J35" i="3"/>
  <c r="K35" i="3"/>
  <c r="M35" i="3"/>
  <c r="O35" i="3"/>
  <c r="J32" i="3"/>
  <c r="K32" i="3"/>
  <c r="M32" i="3"/>
  <c r="O32" i="3"/>
  <c r="J27" i="3"/>
  <c r="K27" i="3"/>
  <c r="M27" i="3"/>
  <c r="O27" i="3"/>
  <c r="J24" i="3"/>
  <c r="K24" i="3"/>
  <c r="M24" i="3"/>
  <c r="O24" i="3"/>
  <c r="J19" i="3"/>
  <c r="K19" i="3"/>
  <c r="M19" i="3"/>
  <c r="O19" i="3"/>
  <c r="J16" i="3"/>
  <c r="K16" i="3"/>
  <c r="M16" i="3"/>
  <c r="O16" i="3"/>
  <c r="J11" i="3"/>
  <c r="K11" i="3"/>
  <c r="M11" i="3"/>
  <c r="O11" i="3"/>
  <c r="J8" i="3"/>
  <c r="K8" i="3"/>
  <c r="M8" i="3"/>
  <c r="J134" i="3"/>
  <c r="K134" i="3"/>
  <c r="M134" i="3"/>
  <c r="O134" i="3"/>
  <c r="J129" i="3"/>
  <c r="K129" i="3"/>
  <c r="M129" i="3"/>
  <c r="O129" i="3"/>
  <c r="J112" i="3"/>
  <c r="K112" i="3"/>
  <c r="M112" i="3"/>
  <c r="O112" i="3"/>
  <c r="J97" i="3"/>
  <c r="K97" i="3"/>
  <c r="M97" i="3"/>
  <c r="O97" i="3"/>
  <c r="J86" i="3"/>
  <c r="K86" i="3"/>
  <c r="M86" i="3"/>
  <c r="O86" i="3"/>
  <c r="J171" i="3"/>
  <c r="K171" i="3"/>
  <c r="M171" i="3"/>
  <c r="O171" i="3"/>
  <c r="J167" i="3"/>
  <c r="K167" i="3"/>
  <c r="M167" i="3"/>
  <c r="O167" i="3"/>
  <c r="J102" i="3"/>
  <c r="K102" i="3"/>
  <c r="M102" i="3"/>
  <c r="O102" i="3"/>
  <c r="J64" i="3"/>
  <c r="K64" i="3"/>
  <c r="M64" i="3"/>
  <c r="O64" i="3"/>
  <c r="J52" i="3"/>
  <c r="K52" i="3"/>
  <c r="M52" i="3"/>
  <c r="O52" i="3"/>
  <c r="J47" i="3"/>
  <c r="K47" i="3"/>
  <c r="M47" i="3"/>
  <c r="O47" i="3"/>
  <c r="J36" i="3"/>
  <c r="K36" i="3"/>
  <c r="M36" i="3"/>
  <c r="O36" i="3"/>
  <c r="J31" i="3"/>
  <c r="K31" i="3"/>
  <c r="M31" i="3"/>
  <c r="O31" i="3"/>
  <c r="J259" i="3"/>
  <c r="K259" i="3"/>
  <c r="M259" i="3"/>
  <c r="O259" i="3"/>
  <c r="J255" i="3"/>
  <c r="K255" i="3"/>
  <c r="M255" i="3"/>
  <c r="O255" i="3"/>
  <c r="J232" i="3"/>
  <c r="K232" i="3"/>
  <c r="M232" i="3"/>
  <c r="O232" i="3"/>
  <c r="J39" i="3"/>
  <c r="K39" i="3"/>
  <c r="M39" i="3"/>
  <c r="O39" i="3"/>
  <c r="J23" i="3"/>
  <c r="K23" i="3"/>
  <c r="M23" i="3"/>
  <c r="O23" i="3"/>
  <c r="J12" i="3"/>
  <c r="K12" i="3"/>
  <c r="M12" i="3"/>
  <c r="O12" i="3"/>
  <c r="I368" i="2"/>
  <c r="D368" i="2"/>
  <c r="M366" i="3"/>
  <c r="O366" i="3"/>
  <c r="O8" i="3"/>
  <c r="J364" i="2"/>
  <c r="K364" i="2"/>
  <c r="M364" i="2"/>
  <c r="O364" i="2"/>
  <c r="J360" i="2"/>
  <c r="K360" i="2"/>
  <c r="M360" i="2"/>
  <c r="O360" i="2"/>
  <c r="J356" i="2"/>
  <c r="K356" i="2"/>
  <c r="M356" i="2"/>
  <c r="O356" i="2"/>
  <c r="J352" i="2"/>
  <c r="K352" i="2"/>
  <c r="M352" i="2"/>
  <c r="O352" i="2"/>
  <c r="J348" i="2"/>
  <c r="K348" i="2"/>
  <c r="M348" i="2"/>
  <c r="O348" i="2"/>
  <c r="J344" i="2"/>
  <c r="K344" i="2"/>
  <c r="M344" i="2"/>
  <c r="O344" i="2"/>
  <c r="J340" i="2"/>
  <c r="K340" i="2"/>
  <c r="M340" i="2"/>
  <c r="O340" i="2"/>
  <c r="J336" i="2"/>
  <c r="K336" i="2"/>
  <c r="M336" i="2"/>
  <c r="O336" i="2"/>
  <c r="J332" i="2"/>
  <c r="K332" i="2"/>
  <c r="M332" i="2"/>
  <c r="O332" i="2"/>
  <c r="J328" i="2"/>
  <c r="K328" i="2"/>
  <c r="M328" i="2"/>
  <c r="O328" i="2"/>
  <c r="J324" i="2"/>
  <c r="K324" i="2"/>
  <c r="M324" i="2"/>
  <c r="O324" i="2"/>
  <c r="J362" i="2"/>
  <c r="K362" i="2"/>
  <c r="M362" i="2"/>
  <c r="O362" i="2"/>
  <c r="J358" i="2"/>
  <c r="K358" i="2"/>
  <c r="M358" i="2"/>
  <c r="O358" i="2"/>
  <c r="J354" i="2"/>
  <c r="K354" i="2"/>
  <c r="M354" i="2"/>
  <c r="O354" i="2"/>
  <c r="J350" i="2"/>
  <c r="K350" i="2"/>
  <c r="M350" i="2"/>
  <c r="O350" i="2"/>
  <c r="J346" i="2"/>
  <c r="K346" i="2"/>
  <c r="M346" i="2"/>
  <c r="O346" i="2"/>
  <c r="J342" i="2"/>
  <c r="K342" i="2"/>
  <c r="M342" i="2"/>
  <c r="O342" i="2"/>
  <c r="J338" i="2"/>
  <c r="K338" i="2"/>
  <c r="M338" i="2"/>
  <c r="O338" i="2"/>
  <c r="J334" i="2"/>
  <c r="K334" i="2"/>
  <c r="M334" i="2"/>
  <c r="O334" i="2"/>
  <c r="J330" i="2"/>
  <c r="K330" i="2"/>
  <c r="M330" i="2"/>
  <c r="O330" i="2"/>
  <c r="J326" i="2"/>
  <c r="K326" i="2"/>
  <c r="M326" i="2"/>
  <c r="O326" i="2"/>
  <c r="J320" i="2"/>
  <c r="K320" i="2"/>
  <c r="M320" i="2"/>
  <c r="O320" i="2"/>
  <c r="J363" i="2"/>
  <c r="K363" i="2"/>
  <c r="M363" i="2"/>
  <c r="O363" i="2"/>
  <c r="J361" i="2"/>
  <c r="K361" i="2"/>
  <c r="M361" i="2"/>
  <c r="O361" i="2"/>
  <c r="J355" i="2"/>
  <c r="K355" i="2"/>
  <c r="M355" i="2"/>
  <c r="O355" i="2"/>
  <c r="J353" i="2"/>
  <c r="K353" i="2"/>
  <c r="M353" i="2"/>
  <c r="O353" i="2"/>
  <c r="J347" i="2"/>
  <c r="K347" i="2"/>
  <c r="M347" i="2"/>
  <c r="O347" i="2"/>
  <c r="J345" i="2"/>
  <c r="K345" i="2"/>
  <c r="M345" i="2"/>
  <c r="O345" i="2"/>
  <c r="J339" i="2"/>
  <c r="K339" i="2"/>
  <c r="M339" i="2"/>
  <c r="O339" i="2"/>
  <c r="J337" i="2"/>
  <c r="K337" i="2"/>
  <c r="M337" i="2"/>
  <c r="O337" i="2"/>
  <c r="J331" i="2"/>
  <c r="K331" i="2"/>
  <c r="M331" i="2"/>
  <c r="O331" i="2"/>
  <c r="J329" i="2"/>
  <c r="K329" i="2"/>
  <c r="M329" i="2"/>
  <c r="O329" i="2"/>
  <c r="J323" i="2"/>
  <c r="K323" i="2"/>
  <c r="M323" i="2"/>
  <c r="O323" i="2"/>
  <c r="J319" i="2"/>
  <c r="K319" i="2"/>
  <c r="M319" i="2"/>
  <c r="O319" i="2"/>
  <c r="J317" i="2"/>
  <c r="K317" i="2"/>
  <c r="M317" i="2"/>
  <c r="O317" i="2"/>
  <c r="J313" i="2"/>
  <c r="K313" i="2"/>
  <c r="M313" i="2"/>
  <c r="O313" i="2"/>
  <c r="J309" i="2"/>
  <c r="K309" i="2"/>
  <c r="M309" i="2"/>
  <c r="O309" i="2"/>
  <c r="J305" i="2"/>
  <c r="K305" i="2"/>
  <c r="M305" i="2"/>
  <c r="O305" i="2"/>
  <c r="J301" i="2"/>
  <c r="K301" i="2"/>
  <c r="M301" i="2"/>
  <c r="O301" i="2"/>
  <c r="J297" i="2"/>
  <c r="K297" i="2"/>
  <c r="M297" i="2"/>
  <c r="O297" i="2"/>
  <c r="J293" i="2"/>
  <c r="K293" i="2"/>
  <c r="M293" i="2"/>
  <c r="O293" i="2"/>
  <c r="J289" i="2"/>
  <c r="K289" i="2"/>
  <c r="M289" i="2"/>
  <c r="O289" i="2"/>
  <c r="J285" i="2"/>
  <c r="K285" i="2"/>
  <c r="M285" i="2"/>
  <c r="O285" i="2"/>
  <c r="J281" i="2"/>
  <c r="K281" i="2"/>
  <c r="M281" i="2"/>
  <c r="O281" i="2"/>
  <c r="J277" i="2"/>
  <c r="K277" i="2"/>
  <c r="M277" i="2"/>
  <c r="O277" i="2"/>
  <c r="J273" i="2"/>
  <c r="K273" i="2"/>
  <c r="M273" i="2"/>
  <c r="O273" i="2"/>
  <c r="J269" i="2"/>
  <c r="K269" i="2"/>
  <c r="M269" i="2"/>
  <c r="O269" i="2"/>
  <c r="J265" i="2"/>
  <c r="K265" i="2"/>
  <c r="M265" i="2"/>
  <c r="O265" i="2"/>
  <c r="J357" i="2"/>
  <c r="K357" i="2"/>
  <c r="M357" i="2"/>
  <c r="O357" i="2"/>
  <c r="J341" i="2"/>
  <c r="K341" i="2"/>
  <c r="M341" i="2"/>
  <c r="O341" i="2"/>
  <c r="J325" i="2"/>
  <c r="K325" i="2"/>
  <c r="M325" i="2"/>
  <c r="O325" i="2"/>
  <c r="J318" i="2"/>
  <c r="K318" i="2"/>
  <c r="M318" i="2"/>
  <c r="O318" i="2"/>
  <c r="J314" i="2"/>
  <c r="K314" i="2"/>
  <c r="M314" i="2"/>
  <c r="O314" i="2"/>
  <c r="J310" i="2"/>
  <c r="K310" i="2"/>
  <c r="M310" i="2"/>
  <c r="O310" i="2"/>
  <c r="J306" i="2"/>
  <c r="K306" i="2"/>
  <c r="M306" i="2"/>
  <c r="O306" i="2"/>
  <c r="J302" i="2"/>
  <c r="K302" i="2"/>
  <c r="M302" i="2"/>
  <c r="O302" i="2"/>
  <c r="J298" i="2"/>
  <c r="K298" i="2"/>
  <c r="M298" i="2"/>
  <c r="O298" i="2"/>
  <c r="J294" i="2"/>
  <c r="K294" i="2"/>
  <c r="M294" i="2"/>
  <c r="O294" i="2"/>
  <c r="J290" i="2"/>
  <c r="K290" i="2"/>
  <c r="M290" i="2"/>
  <c r="O290" i="2"/>
  <c r="J286" i="2"/>
  <c r="K286" i="2"/>
  <c r="M286" i="2"/>
  <c r="O286" i="2"/>
  <c r="J282" i="2"/>
  <c r="K282" i="2"/>
  <c r="M282" i="2"/>
  <c r="O282" i="2"/>
  <c r="J278" i="2"/>
  <c r="K278" i="2"/>
  <c r="M278" i="2"/>
  <c r="O278" i="2"/>
  <c r="J274" i="2"/>
  <c r="K274" i="2"/>
  <c r="M274" i="2"/>
  <c r="O274" i="2"/>
  <c r="J270" i="2"/>
  <c r="K270" i="2"/>
  <c r="M270" i="2"/>
  <c r="O270" i="2"/>
  <c r="J266" i="2"/>
  <c r="K266" i="2"/>
  <c r="M266" i="2"/>
  <c r="O266" i="2"/>
  <c r="J261" i="2"/>
  <c r="K261" i="2"/>
  <c r="M261" i="2"/>
  <c r="O261" i="2"/>
  <c r="J257" i="2"/>
  <c r="K257" i="2"/>
  <c r="M257" i="2"/>
  <c r="O257" i="2"/>
  <c r="J253" i="2"/>
  <c r="K253" i="2"/>
  <c r="M253" i="2"/>
  <c r="O253" i="2"/>
  <c r="J249" i="2"/>
  <c r="K249" i="2"/>
  <c r="M249" i="2"/>
  <c r="O249" i="2"/>
  <c r="J245" i="2"/>
  <c r="K245" i="2"/>
  <c r="M245" i="2"/>
  <c r="O245" i="2"/>
  <c r="J241" i="2"/>
  <c r="K241" i="2"/>
  <c r="M241" i="2"/>
  <c r="O241" i="2"/>
  <c r="J237" i="2"/>
  <c r="K237" i="2"/>
  <c r="M237" i="2"/>
  <c r="O237" i="2"/>
  <c r="J233" i="2"/>
  <c r="K233" i="2"/>
  <c r="M233" i="2"/>
  <c r="O233" i="2"/>
  <c r="J229" i="2"/>
  <c r="K229" i="2"/>
  <c r="M229" i="2"/>
  <c r="O229" i="2"/>
  <c r="J225" i="2"/>
  <c r="K225" i="2"/>
  <c r="M225" i="2"/>
  <c r="O225" i="2"/>
  <c r="J221" i="2"/>
  <c r="K221" i="2"/>
  <c r="M221" i="2"/>
  <c r="O221" i="2"/>
  <c r="J217" i="2"/>
  <c r="K217" i="2"/>
  <c r="M217" i="2"/>
  <c r="O217" i="2"/>
  <c r="J213" i="2"/>
  <c r="K213" i="2"/>
  <c r="M213" i="2"/>
  <c r="O213" i="2"/>
  <c r="J209" i="2"/>
  <c r="K209" i="2"/>
  <c r="M209" i="2"/>
  <c r="O209" i="2"/>
  <c r="J205" i="2"/>
  <c r="K205" i="2"/>
  <c r="M205" i="2"/>
  <c r="O205" i="2"/>
  <c r="J201" i="2"/>
  <c r="K201" i="2"/>
  <c r="M201" i="2"/>
  <c r="O201" i="2"/>
  <c r="J197" i="2"/>
  <c r="K197" i="2"/>
  <c r="M197" i="2"/>
  <c r="O197" i="2"/>
  <c r="J193" i="2"/>
  <c r="K193" i="2"/>
  <c r="M193" i="2"/>
  <c r="O193" i="2"/>
  <c r="J189" i="2"/>
  <c r="K189" i="2"/>
  <c r="M189" i="2"/>
  <c r="O189" i="2"/>
  <c r="J185" i="2"/>
  <c r="K185" i="2"/>
  <c r="M185" i="2"/>
  <c r="O185" i="2"/>
  <c r="J181" i="2"/>
  <c r="K181" i="2"/>
  <c r="M181" i="2"/>
  <c r="O181" i="2"/>
  <c r="J177" i="2"/>
  <c r="K177" i="2"/>
  <c r="M177" i="2"/>
  <c r="O177" i="2"/>
  <c r="J173" i="2"/>
  <c r="K173" i="2"/>
  <c r="M173" i="2"/>
  <c r="O173" i="2"/>
  <c r="J169" i="2"/>
  <c r="K169" i="2"/>
  <c r="M169" i="2"/>
  <c r="O169" i="2"/>
  <c r="J165" i="2"/>
  <c r="K165" i="2"/>
  <c r="M165" i="2"/>
  <c r="O165" i="2"/>
  <c r="J161" i="2"/>
  <c r="K161" i="2"/>
  <c r="M161" i="2"/>
  <c r="O161" i="2"/>
  <c r="J157" i="2"/>
  <c r="K157" i="2"/>
  <c r="M157" i="2"/>
  <c r="O157" i="2"/>
  <c r="J359" i="2"/>
  <c r="K359" i="2"/>
  <c r="M359" i="2"/>
  <c r="O359" i="2"/>
  <c r="J343" i="2"/>
  <c r="K343" i="2"/>
  <c r="M343" i="2"/>
  <c r="O343" i="2"/>
  <c r="J327" i="2"/>
  <c r="K327" i="2"/>
  <c r="M327" i="2"/>
  <c r="O327" i="2"/>
  <c r="J311" i="2"/>
  <c r="K311" i="2"/>
  <c r="M311" i="2"/>
  <c r="O311" i="2"/>
  <c r="J303" i="2"/>
  <c r="K303" i="2"/>
  <c r="M303" i="2"/>
  <c r="O303" i="2"/>
  <c r="J295" i="2"/>
  <c r="K295" i="2"/>
  <c r="M295" i="2"/>
  <c r="O295" i="2"/>
  <c r="J287" i="2"/>
  <c r="K287" i="2"/>
  <c r="M287" i="2"/>
  <c r="O287" i="2"/>
  <c r="J279" i="2"/>
  <c r="K279" i="2"/>
  <c r="M279" i="2"/>
  <c r="O279" i="2"/>
  <c r="J271" i="2"/>
  <c r="K271" i="2"/>
  <c r="M271" i="2"/>
  <c r="O271" i="2"/>
  <c r="J262" i="2"/>
  <c r="K262" i="2"/>
  <c r="M262" i="2"/>
  <c r="O262" i="2"/>
  <c r="J258" i="2"/>
  <c r="K258" i="2"/>
  <c r="M258" i="2"/>
  <c r="O258" i="2"/>
  <c r="J254" i="2"/>
  <c r="K254" i="2"/>
  <c r="M254" i="2"/>
  <c r="O254" i="2"/>
  <c r="J250" i="2"/>
  <c r="K250" i="2"/>
  <c r="M250" i="2"/>
  <c r="O250" i="2"/>
  <c r="J246" i="2"/>
  <c r="K246" i="2"/>
  <c r="M246" i="2"/>
  <c r="O246" i="2"/>
  <c r="J242" i="2"/>
  <c r="K242" i="2"/>
  <c r="M242" i="2"/>
  <c r="O242" i="2"/>
  <c r="J238" i="2"/>
  <c r="K238" i="2"/>
  <c r="M238" i="2"/>
  <c r="O238" i="2"/>
  <c r="J234" i="2"/>
  <c r="K234" i="2"/>
  <c r="M234" i="2"/>
  <c r="O234" i="2"/>
  <c r="J230" i="2"/>
  <c r="K230" i="2"/>
  <c r="M230" i="2"/>
  <c r="O230" i="2"/>
  <c r="J226" i="2"/>
  <c r="K226" i="2"/>
  <c r="M226" i="2"/>
  <c r="O226" i="2"/>
  <c r="J222" i="2"/>
  <c r="K222" i="2"/>
  <c r="M222" i="2"/>
  <c r="O222" i="2"/>
  <c r="J218" i="2"/>
  <c r="K218" i="2"/>
  <c r="M218" i="2"/>
  <c r="O218" i="2"/>
  <c r="J214" i="2"/>
  <c r="K214" i="2"/>
  <c r="M214" i="2"/>
  <c r="O214" i="2"/>
  <c r="J210" i="2"/>
  <c r="K210" i="2"/>
  <c r="M210" i="2"/>
  <c r="O210" i="2"/>
  <c r="J206" i="2"/>
  <c r="K206" i="2"/>
  <c r="M206" i="2"/>
  <c r="O206" i="2"/>
  <c r="J202" i="2"/>
  <c r="K202" i="2"/>
  <c r="M202" i="2"/>
  <c r="O202" i="2"/>
  <c r="J198" i="2"/>
  <c r="K198" i="2"/>
  <c r="M198" i="2"/>
  <c r="O198" i="2"/>
  <c r="J194" i="2"/>
  <c r="K194" i="2"/>
  <c r="M194" i="2"/>
  <c r="O194" i="2"/>
  <c r="J190" i="2"/>
  <c r="K190" i="2"/>
  <c r="M190" i="2"/>
  <c r="O190" i="2"/>
  <c r="J186" i="2"/>
  <c r="K186" i="2"/>
  <c r="M186" i="2"/>
  <c r="O186" i="2"/>
  <c r="J182" i="2"/>
  <c r="K182" i="2"/>
  <c r="M182" i="2"/>
  <c r="O182" i="2"/>
  <c r="J178" i="2"/>
  <c r="K178" i="2"/>
  <c r="M178" i="2"/>
  <c r="O178" i="2"/>
  <c r="J174" i="2"/>
  <c r="K174" i="2"/>
  <c r="M174" i="2"/>
  <c r="O174" i="2"/>
  <c r="J170" i="2"/>
  <c r="K170" i="2"/>
  <c r="M170" i="2"/>
  <c r="O170" i="2"/>
  <c r="J166" i="2"/>
  <c r="K166" i="2"/>
  <c r="M166" i="2"/>
  <c r="O166" i="2"/>
  <c r="J162" i="2"/>
  <c r="K162" i="2"/>
  <c r="M162" i="2"/>
  <c r="O162" i="2"/>
  <c r="J158" i="2"/>
  <c r="K158" i="2"/>
  <c r="M158" i="2"/>
  <c r="O158" i="2"/>
  <c r="J152" i="2"/>
  <c r="K152" i="2"/>
  <c r="M152" i="2"/>
  <c r="O152" i="2"/>
  <c r="J148" i="2"/>
  <c r="K148" i="2"/>
  <c r="M148" i="2"/>
  <c r="O148" i="2"/>
  <c r="J144" i="2"/>
  <c r="K144" i="2"/>
  <c r="M144" i="2"/>
  <c r="O144" i="2"/>
  <c r="J140" i="2"/>
  <c r="K140" i="2"/>
  <c r="M140" i="2"/>
  <c r="O140" i="2"/>
  <c r="J136" i="2"/>
  <c r="K136" i="2"/>
  <c r="M136" i="2"/>
  <c r="O136" i="2"/>
  <c r="J351" i="2"/>
  <c r="K351" i="2"/>
  <c r="M351" i="2"/>
  <c r="O351" i="2"/>
  <c r="J349" i="2"/>
  <c r="K349" i="2"/>
  <c r="M349" i="2"/>
  <c r="O349" i="2"/>
  <c r="J335" i="2"/>
  <c r="K335" i="2"/>
  <c r="M335" i="2"/>
  <c r="O335" i="2"/>
  <c r="J333" i="2"/>
  <c r="K333" i="2"/>
  <c r="M333" i="2"/>
  <c r="O333" i="2"/>
  <c r="J322" i="2"/>
  <c r="K322" i="2"/>
  <c r="M322" i="2"/>
  <c r="O322" i="2"/>
  <c r="J321" i="2"/>
  <c r="K321" i="2"/>
  <c r="M321" i="2"/>
  <c r="O321" i="2"/>
  <c r="J316" i="2"/>
  <c r="K316" i="2"/>
  <c r="M316" i="2"/>
  <c r="O316" i="2"/>
  <c r="J308" i="2"/>
  <c r="K308" i="2"/>
  <c r="M308" i="2"/>
  <c r="O308" i="2"/>
  <c r="J300" i="2"/>
  <c r="K300" i="2"/>
  <c r="M300" i="2"/>
  <c r="O300" i="2"/>
  <c r="J292" i="2"/>
  <c r="K292" i="2"/>
  <c r="M292" i="2"/>
  <c r="O292" i="2"/>
  <c r="J284" i="2"/>
  <c r="K284" i="2"/>
  <c r="M284" i="2"/>
  <c r="O284" i="2"/>
  <c r="J276" i="2"/>
  <c r="K276" i="2"/>
  <c r="M276" i="2"/>
  <c r="O276" i="2"/>
  <c r="J268" i="2"/>
  <c r="K268" i="2"/>
  <c r="M268" i="2"/>
  <c r="O268" i="2"/>
  <c r="J263" i="2"/>
  <c r="K263" i="2"/>
  <c r="M263" i="2"/>
  <c r="O263" i="2"/>
  <c r="J259" i="2"/>
  <c r="K259" i="2"/>
  <c r="M259" i="2"/>
  <c r="O259" i="2"/>
  <c r="J255" i="2"/>
  <c r="K255" i="2"/>
  <c r="M255" i="2"/>
  <c r="O255" i="2"/>
  <c r="J251" i="2"/>
  <c r="K251" i="2"/>
  <c r="M251" i="2"/>
  <c r="O251" i="2"/>
  <c r="J247" i="2"/>
  <c r="K247" i="2"/>
  <c r="M247" i="2"/>
  <c r="O247" i="2"/>
  <c r="J243" i="2"/>
  <c r="K243" i="2"/>
  <c r="M243" i="2"/>
  <c r="O243" i="2"/>
  <c r="J239" i="2"/>
  <c r="K239" i="2"/>
  <c r="M239" i="2"/>
  <c r="O239" i="2"/>
  <c r="J235" i="2"/>
  <c r="K235" i="2"/>
  <c r="M235" i="2"/>
  <c r="O235" i="2"/>
  <c r="J231" i="2"/>
  <c r="K231" i="2"/>
  <c r="M231" i="2"/>
  <c r="O231" i="2"/>
  <c r="J227" i="2"/>
  <c r="K227" i="2"/>
  <c r="M227" i="2"/>
  <c r="O227" i="2"/>
  <c r="J223" i="2"/>
  <c r="K223" i="2"/>
  <c r="M223" i="2"/>
  <c r="O223" i="2"/>
  <c r="J307" i="2"/>
  <c r="K307" i="2"/>
  <c r="M307" i="2"/>
  <c r="O307" i="2"/>
  <c r="J291" i="2"/>
  <c r="K291" i="2"/>
  <c r="M291" i="2"/>
  <c r="O291" i="2"/>
  <c r="J275" i="2"/>
  <c r="K275" i="2"/>
  <c r="M275" i="2"/>
  <c r="O275" i="2"/>
  <c r="J260" i="2"/>
  <c r="K260" i="2"/>
  <c r="M260" i="2"/>
  <c r="O260" i="2"/>
  <c r="J256" i="2"/>
  <c r="K256" i="2"/>
  <c r="M256" i="2"/>
  <c r="O256" i="2"/>
  <c r="J252" i="2"/>
  <c r="K252" i="2"/>
  <c r="M252" i="2"/>
  <c r="O252" i="2"/>
  <c r="J248" i="2"/>
  <c r="K248" i="2"/>
  <c r="M248" i="2"/>
  <c r="O248" i="2"/>
  <c r="J244" i="2"/>
  <c r="K244" i="2"/>
  <c r="M244" i="2"/>
  <c r="O244" i="2"/>
  <c r="J240" i="2"/>
  <c r="K240" i="2"/>
  <c r="M240" i="2"/>
  <c r="O240" i="2"/>
  <c r="J236" i="2"/>
  <c r="K236" i="2"/>
  <c r="M236" i="2"/>
  <c r="O236" i="2"/>
  <c r="J232" i="2"/>
  <c r="K232" i="2"/>
  <c r="M232" i="2"/>
  <c r="O232" i="2"/>
  <c r="J228" i="2"/>
  <c r="K228" i="2"/>
  <c r="M228" i="2"/>
  <c r="O228" i="2"/>
  <c r="J224" i="2"/>
  <c r="K224" i="2"/>
  <c r="M224" i="2"/>
  <c r="O224" i="2"/>
  <c r="J216" i="2"/>
  <c r="K216" i="2"/>
  <c r="M216" i="2"/>
  <c r="O216" i="2"/>
  <c r="J208" i="2"/>
  <c r="K208" i="2"/>
  <c r="M208" i="2"/>
  <c r="O208" i="2"/>
  <c r="J200" i="2"/>
  <c r="K200" i="2"/>
  <c r="M200" i="2"/>
  <c r="O200" i="2"/>
  <c r="J192" i="2"/>
  <c r="K192" i="2"/>
  <c r="M192" i="2"/>
  <c r="O192" i="2"/>
  <c r="J184" i="2"/>
  <c r="K184" i="2"/>
  <c r="M184" i="2"/>
  <c r="O184" i="2"/>
  <c r="J176" i="2"/>
  <c r="K176" i="2"/>
  <c r="M176" i="2"/>
  <c r="O176" i="2"/>
  <c r="J168" i="2"/>
  <c r="K168" i="2"/>
  <c r="M168" i="2"/>
  <c r="O168" i="2"/>
  <c r="J160" i="2"/>
  <c r="K160" i="2"/>
  <c r="M160" i="2"/>
  <c r="O160" i="2"/>
  <c r="J134" i="2"/>
  <c r="K134" i="2"/>
  <c r="M134" i="2"/>
  <c r="O134" i="2"/>
  <c r="J130" i="2"/>
  <c r="K130" i="2"/>
  <c r="M130" i="2"/>
  <c r="O130" i="2"/>
  <c r="J126" i="2"/>
  <c r="K126" i="2"/>
  <c r="M126" i="2"/>
  <c r="O126" i="2"/>
  <c r="J122" i="2"/>
  <c r="K122" i="2"/>
  <c r="M122" i="2"/>
  <c r="O122" i="2"/>
  <c r="J118" i="2"/>
  <c r="K118" i="2"/>
  <c r="M118" i="2"/>
  <c r="O118" i="2"/>
  <c r="J114" i="2"/>
  <c r="K114" i="2"/>
  <c r="M114" i="2"/>
  <c r="O114" i="2"/>
  <c r="J110" i="2"/>
  <c r="K110" i="2"/>
  <c r="M110" i="2"/>
  <c r="O110" i="2"/>
  <c r="J106" i="2"/>
  <c r="K106" i="2"/>
  <c r="M106" i="2"/>
  <c r="O106" i="2"/>
  <c r="J102" i="2"/>
  <c r="K102" i="2"/>
  <c r="M102" i="2"/>
  <c r="O102" i="2"/>
  <c r="J98" i="2"/>
  <c r="K98" i="2"/>
  <c r="M98" i="2"/>
  <c r="O98" i="2"/>
  <c r="J94" i="2"/>
  <c r="K94" i="2"/>
  <c r="M94" i="2"/>
  <c r="O94" i="2"/>
  <c r="J90" i="2"/>
  <c r="K90" i="2"/>
  <c r="M90" i="2"/>
  <c r="O90" i="2"/>
  <c r="J86" i="2"/>
  <c r="K86" i="2"/>
  <c r="M86" i="2"/>
  <c r="O86" i="2"/>
  <c r="J82" i="2"/>
  <c r="K82" i="2"/>
  <c r="M82" i="2"/>
  <c r="O82" i="2"/>
  <c r="J78" i="2"/>
  <c r="K78" i="2"/>
  <c r="M78" i="2"/>
  <c r="O78" i="2"/>
  <c r="J74" i="2"/>
  <c r="K74" i="2"/>
  <c r="M74" i="2"/>
  <c r="O74" i="2"/>
  <c r="J70" i="2"/>
  <c r="K70" i="2"/>
  <c r="M70" i="2"/>
  <c r="O70" i="2"/>
  <c r="J66" i="2"/>
  <c r="K66" i="2"/>
  <c r="M66" i="2"/>
  <c r="O66" i="2"/>
  <c r="J62" i="2"/>
  <c r="K62" i="2"/>
  <c r="M62" i="2"/>
  <c r="O62" i="2"/>
  <c r="J58" i="2"/>
  <c r="K58" i="2"/>
  <c r="M58" i="2"/>
  <c r="O58" i="2"/>
  <c r="J54" i="2"/>
  <c r="K54" i="2"/>
  <c r="M54" i="2"/>
  <c r="O54" i="2"/>
  <c r="J50" i="2"/>
  <c r="K50" i="2"/>
  <c r="M50" i="2"/>
  <c r="O50" i="2"/>
  <c r="J312" i="2"/>
  <c r="K312" i="2"/>
  <c r="M312" i="2"/>
  <c r="O312" i="2"/>
  <c r="J296" i="2"/>
  <c r="K296" i="2"/>
  <c r="M296" i="2"/>
  <c r="O296" i="2"/>
  <c r="J280" i="2"/>
  <c r="K280" i="2"/>
  <c r="M280" i="2"/>
  <c r="O280" i="2"/>
  <c r="J264" i="2"/>
  <c r="K264" i="2"/>
  <c r="M264" i="2"/>
  <c r="O264" i="2"/>
  <c r="J215" i="2"/>
  <c r="K215" i="2"/>
  <c r="M215" i="2"/>
  <c r="O215" i="2"/>
  <c r="J207" i="2"/>
  <c r="K207" i="2"/>
  <c r="M207" i="2"/>
  <c r="O207" i="2"/>
  <c r="J199" i="2"/>
  <c r="K199" i="2"/>
  <c r="M199" i="2"/>
  <c r="O199" i="2"/>
  <c r="J191" i="2"/>
  <c r="K191" i="2"/>
  <c r="M191" i="2"/>
  <c r="O191" i="2"/>
  <c r="J183" i="2"/>
  <c r="K183" i="2"/>
  <c r="M183" i="2"/>
  <c r="O183" i="2"/>
  <c r="J175" i="2"/>
  <c r="K175" i="2"/>
  <c r="M175" i="2"/>
  <c r="O175" i="2"/>
  <c r="J167" i="2"/>
  <c r="K167" i="2"/>
  <c r="M167" i="2"/>
  <c r="O167" i="2"/>
  <c r="J159" i="2"/>
  <c r="K159" i="2"/>
  <c r="M159" i="2"/>
  <c r="O159" i="2"/>
  <c r="J153" i="2"/>
  <c r="K153" i="2"/>
  <c r="M153" i="2"/>
  <c r="O153" i="2"/>
  <c r="J149" i="2"/>
  <c r="K149" i="2"/>
  <c r="M149" i="2"/>
  <c r="O149" i="2"/>
  <c r="J145" i="2"/>
  <c r="K145" i="2"/>
  <c r="M145" i="2"/>
  <c r="O145" i="2"/>
  <c r="J141" i="2"/>
  <c r="K141" i="2"/>
  <c r="M141" i="2"/>
  <c r="O141" i="2"/>
  <c r="J137" i="2"/>
  <c r="K137" i="2"/>
  <c r="M137" i="2"/>
  <c r="O137" i="2"/>
  <c r="J133" i="2"/>
  <c r="K133" i="2"/>
  <c r="M133" i="2"/>
  <c r="O133" i="2"/>
  <c r="J129" i="2"/>
  <c r="K129" i="2"/>
  <c r="M129" i="2"/>
  <c r="O129" i="2"/>
  <c r="J125" i="2"/>
  <c r="K125" i="2"/>
  <c r="M125" i="2"/>
  <c r="O125" i="2"/>
  <c r="J121" i="2"/>
  <c r="K121" i="2"/>
  <c r="M121" i="2"/>
  <c r="O121" i="2"/>
  <c r="J117" i="2"/>
  <c r="K117" i="2"/>
  <c r="M117" i="2"/>
  <c r="O117" i="2"/>
  <c r="J113" i="2"/>
  <c r="K113" i="2"/>
  <c r="M113" i="2"/>
  <c r="O113" i="2"/>
  <c r="J109" i="2"/>
  <c r="K109" i="2"/>
  <c r="M109" i="2"/>
  <c r="O109" i="2"/>
  <c r="J105" i="2"/>
  <c r="K105" i="2"/>
  <c r="M105" i="2"/>
  <c r="O105" i="2"/>
  <c r="J101" i="2"/>
  <c r="K101" i="2"/>
  <c r="M101" i="2"/>
  <c r="O101" i="2"/>
  <c r="J97" i="2"/>
  <c r="K97" i="2"/>
  <c r="M97" i="2"/>
  <c r="O97" i="2"/>
  <c r="J93" i="2"/>
  <c r="K93" i="2"/>
  <c r="M93" i="2"/>
  <c r="O93" i="2"/>
  <c r="J89" i="2"/>
  <c r="K89" i="2"/>
  <c r="M89" i="2"/>
  <c r="O89" i="2"/>
  <c r="J85" i="2"/>
  <c r="K85" i="2"/>
  <c r="M85" i="2"/>
  <c r="O85" i="2"/>
  <c r="J81" i="2"/>
  <c r="K81" i="2"/>
  <c r="M81" i="2"/>
  <c r="O81" i="2"/>
  <c r="J77" i="2"/>
  <c r="K77" i="2"/>
  <c r="M77" i="2"/>
  <c r="O77" i="2"/>
  <c r="J73" i="2"/>
  <c r="K73" i="2"/>
  <c r="M73" i="2"/>
  <c r="O73" i="2"/>
  <c r="J315" i="2"/>
  <c r="K315" i="2"/>
  <c r="M315" i="2"/>
  <c r="O315" i="2"/>
  <c r="J283" i="2"/>
  <c r="K283" i="2"/>
  <c r="M283" i="2"/>
  <c r="O283" i="2"/>
  <c r="J69" i="2"/>
  <c r="K69" i="2"/>
  <c r="M69" i="2"/>
  <c r="O69" i="2"/>
  <c r="J65" i="2"/>
  <c r="K65" i="2"/>
  <c r="M65" i="2"/>
  <c r="O65" i="2"/>
  <c r="J61" i="2"/>
  <c r="K61" i="2"/>
  <c r="M61" i="2"/>
  <c r="O61" i="2"/>
  <c r="J57" i="2"/>
  <c r="K57" i="2"/>
  <c r="M57" i="2"/>
  <c r="O57" i="2"/>
  <c r="J53" i="2"/>
  <c r="K53" i="2"/>
  <c r="M53" i="2"/>
  <c r="O53" i="2"/>
  <c r="J46" i="2"/>
  <c r="K46" i="2"/>
  <c r="M46" i="2"/>
  <c r="O46" i="2"/>
  <c r="J42" i="2"/>
  <c r="K42" i="2"/>
  <c r="M42" i="2"/>
  <c r="O42" i="2"/>
  <c r="J38" i="2"/>
  <c r="K38" i="2"/>
  <c r="M38" i="2"/>
  <c r="O38" i="2"/>
  <c r="J34" i="2"/>
  <c r="K34" i="2"/>
  <c r="M34" i="2"/>
  <c r="O34" i="2"/>
  <c r="J30" i="2"/>
  <c r="K30" i="2"/>
  <c r="M30" i="2"/>
  <c r="O30" i="2"/>
  <c r="J26" i="2"/>
  <c r="K26" i="2"/>
  <c r="M26" i="2"/>
  <c r="O26" i="2"/>
  <c r="J22" i="2"/>
  <c r="K22" i="2"/>
  <c r="M22" i="2"/>
  <c r="O22" i="2"/>
  <c r="J18" i="2"/>
  <c r="K18" i="2"/>
  <c r="M18" i="2"/>
  <c r="O18" i="2"/>
  <c r="J14" i="2"/>
  <c r="K14" i="2"/>
  <c r="M14" i="2"/>
  <c r="O14" i="2"/>
  <c r="J10" i="2"/>
  <c r="K10" i="2"/>
  <c r="M10" i="2"/>
  <c r="O10" i="2"/>
  <c r="J142" i="2"/>
  <c r="K142" i="2"/>
  <c r="M142" i="2"/>
  <c r="O142" i="2"/>
  <c r="J116" i="2"/>
  <c r="K116" i="2"/>
  <c r="M116" i="2"/>
  <c r="O116" i="2"/>
  <c r="J112" i="2"/>
  <c r="K112" i="2"/>
  <c r="M112" i="2"/>
  <c r="O112" i="2"/>
  <c r="J104" i="2"/>
  <c r="K104" i="2"/>
  <c r="M104" i="2"/>
  <c r="O104" i="2"/>
  <c r="J67" i="2"/>
  <c r="K67" i="2"/>
  <c r="M67" i="2"/>
  <c r="O67" i="2"/>
  <c r="J63" i="2"/>
  <c r="K63" i="2"/>
  <c r="M63" i="2"/>
  <c r="O63" i="2"/>
  <c r="J51" i="2"/>
  <c r="K51" i="2"/>
  <c r="M51" i="2"/>
  <c r="O51" i="2"/>
  <c r="J40" i="2"/>
  <c r="K40" i="2"/>
  <c r="M40" i="2"/>
  <c r="O40" i="2"/>
  <c r="J36" i="2"/>
  <c r="K36" i="2"/>
  <c r="M36" i="2"/>
  <c r="O36" i="2"/>
  <c r="J32" i="2"/>
  <c r="K32" i="2"/>
  <c r="M32" i="2"/>
  <c r="O32" i="2"/>
  <c r="J28" i="2"/>
  <c r="K28" i="2"/>
  <c r="M28" i="2"/>
  <c r="O28" i="2"/>
  <c r="J16" i="2"/>
  <c r="K16" i="2"/>
  <c r="M16" i="2"/>
  <c r="O16" i="2"/>
  <c r="J12" i="2"/>
  <c r="K12" i="2"/>
  <c r="M12" i="2"/>
  <c r="O12" i="2"/>
  <c r="J8" i="2"/>
  <c r="K8" i="2"/>
  <c r="M8" i="2"/>
  <c r="O8" i="2"/>
  <c r="J288" i="2"/>
  <c r="K288" i="2"/>
  <c r="M288" i="2"/>
  <c r="O288" i="2"/>
  <c r="J220" i="2"/>
  <c r="K220" i="2"/>
  <c r="M220" i="2"/>
  <c r="O220" i="2"/>
  <c r="J188" i="2"/>
  <c r="K188" i="2"/>
  <c r="M188" i="2"/>
  <c r="O188" i="2"/>
  <c r="J171" i="2"/>
  <c r="K171" i="2"/>
  <c r="M171" i="2"/>
  <c r="O171" i="2"/>
  <c r="J155" i="2"/>
  <c r="K155" i="2"/>
  <c r="M155" i="2"/>
  <c r="O155" i="2"/>
  <c r="J147" i="2"/>
  <c r="K147" i="2"/>
  <c r="M147" i="2"/>
  <c r="O147" i="2"/>
  <c r="J143" i="2"/>
  <c r="K143" i="2"/>
  <c r="M143" i="2"/>
  <c r="O143" i="2"/>
  <c r="J135" i="2"/>
  <c r="K135" i="2"/>
  <c r="M135" i="2"/>
  <c r="O135" i="2"/>
  <c r="J127" i="2"/>
  <c r="K127" i="2"/>
  <c r="M127" i="2"/>
  <c r="O127" i="2"/>
  <c r="J119" i="2"/>
  <c r="K119" i="2"/>
  <c r="M119" i="2"/>
  <c r="O119" i="2"/>
  <c r="J111" i="2"/>
  <c r="K111" i="2"/>
  <c r="M111" i="2"/>
  <c r="O111" i="2"/>
  <c r="J103" i="2"/>
  <c r="K103" i="2"/>
  <c r="M103" i="2"/>
  <c r="O103" i="2"/>
  <c r="J87" i="2"/>
  <c r="K87" i="2"/>
  <c r="M87" i="2"/>
  <c r="O87" i="2"/>
  <c r="J83" i="2"/>
  <c r="K83" i="2"/>
  <c r="M83" i="2"/>
  <c r="O83" i="2"/>
  <c r="J75" i="2"/>
  <c r="K75" i="2"/>
  <c r="M75" i="2"/>
  <c r="O75" i="2"/>
  <c r="J72" i="2"/>
  <c r="K72" i="2"/>
  <c r="M72" i="2"/>
  <c r="O72" i="2"/>
  <c r="J43" i="2"/>
  <c r="K43" i="2"/>
  <c r="M43" i="2"/>
  <c r="O43" i="2"/>
  <c r="J39" i="2"/>
  <c r="K39" i="2"/>
  <c r="M39" i="2"/>
  <c r="O39" i="2"/>
  <c r="J35" i="2"/>
  <c r="K35" i="2"/>
  <c r="M35" i="2"/>
  <c r="O35" i="2"/>
  <c r="J31" i="2"/>
  <c r="K31" i="2"/>
  <c r="M31" i="2"/>
  <c r="O31" i="2"/>
  <c r="J27" i="2"/>
  <c r="K27" i="2"/>
  <c r="M27" i="2"/>
  <c r="O27" i="2"/>
  <c r="J23" i="2"/>
  <c r="K23" i="2"/>
  <c r="M23" i="2"/>
  <c r="O23" i="2"/>
  <c r="J19" i="2"/>
  <c r="K19" i="2"/>
  <c r="M19" i="2"/>
  <c r="O19" i="2"/>
  <c r="J304" i="2"/>
  <c r="K304" i="2"/>
  <c r="M304" i="2"/>
  <c r="O304" i="2"/>
  <c r="J272" i="2"/>
  <c r="K272" i="2"/>
  <c r="M272" i="2"/>
  <c r="O272" i="2"/>
  <c r="J212" i="2"/>
  <c r="K212" i="2"/>
  <c r="M212" i="2"/>
  <c r="O212" i="2"/>
  <c r="J211" i="2"/>
  <c r="K211" i="2"/>
  <c r="M211" i="2"/>
  <c r="O211" i="2"/>
  <c r="J196" i="2"/>
  <c r="K196" i="2"/>
  <c r="M196" i="2"/>
  <c r="O196" i="2"/>
  <c r="J195" i="2"/>
  <c r="K195" i="2"/>
  <c r="M195" i="2"/>
  <c r="O195" i="2"/>
  <c r="J180" i="2"/>
  <c r="K180" i="2"/>
  <c r="M180" i="2"/>
  <c r="O180" i="2"/>
  <c r="J179" i="2"/>
  <c r="K179" i="2"/>
  <c r="M179" i="2"/>
  <c r="O179" i="2"/>
  <c r="J164" i="2"/>
  <c r="K164" i="2"/>
  <c r="M164" i="2"/>
  <c r="O164" i="2"/>
  <c r="J163" i="2"/>
  <c r="K163" i="2"/>
  <c r="M163" i="2"/>
  <c r="O163" i="2"/>
  <c r="J49" i="2"/>
  <c r="K49" i="2"/>
  <c r="M49" i="2"/>
  <c r="O49" i="2"/>
  <c r="J45" i="2"/>
  <c r="K45" i="2"/>
  <c r="M45" i="2"/>
  <c r="O45" i="2"/>
  <c r="J41" i="2"/>
  <c r="K41" i="2"/>
  <c r="M41" i="2"/>
  <c r="O41" i="2"/>
  <c r="J37" i="2"/>
  <c r="K37" i="2"/>
  <c r="M37" i="2"/>
  <c r="O37" i="2"/>
  <c r="J33" i="2"/>
  <c r="K33" i="2"/>
  <c r="M33" i="2"/>
  <c r="O33" i="2"/>
  <c r="J29" i="2"/>
  <c r="K29" i="2"/>
  <c r="M29" i="2"/>
  <c r="O29" i="2"/>
  <c r="J25" i="2"/>
  <c r="K25" i="2"/>
  <c r="M25" i="2"/>
  <c r="O25" i="2"/>
  <c r="J21" i="2"/>
  <c r="K21" i="2"/>
  <c r="M21" i="2"/>
  <c r="O21" i="2"/>
  <c r="J17" i="2"/>
  <c r="K17" i="2"/>
  <c r="M17" i="2"/>
  <c r="O17" i="2"/>
  <c r="J13" i="2"/>
  <c r="K13" i="2"/>
  <c r="M13" i="2"/>
  <c r="O13" i="2"/>
  <c r="J9" i="2"/>
  <c r="K9" i="2"/>
  <c r="M9" i="2"/>
  <c r="O9" i="2"/>
  <c r="J299" i="2"/>
  <c r="K299" i="2"/>
  <c r="M299" i="2"/>
  <c r="O299" i="2"/>
  <c r="J267" i="2"/>
  <c r="K267" i="2"/>
  <c r="M267" i="2"/>
  <c r="O267" i="2"/>
  <c r="J154" i="2"/>
  <c r="K154" i="2"/>
  <c r="M154" i="2"/>
  <c r="O154" i="2"/>
  <c r="J150" i="2"/>
  <c r="K150" i="2"/>
  <c r="M150" i="2"/>
  <c r="O150" i="2"/>
  <c r="J146" i="2"/>
  <c r="K146" i="2"/>
  <c r="M146" i="2"/>
  <c r="O146" i="2"/>
  <c r="J138" i="2"/>
  <c r="K138" i="2"/>
  <c r="M138" i="2"/>
  <c r="O138" i="2"/>
  <c r="J132" i="2"/>
  <c r="K132" i="2"/>
  <c r="M132" i="2"/>
  <c r="O132" i="2"/>
  <c r="J128" i="2"/>
  <c r="K128" i="2"/>
  <c r="M128" i="2"/>
  <c r="O128" i="2"/>
  <c r="J124" i="2"/>
  <c r="K124" i="2"/>
  <c r="M124" i="2"/>
  <c r="O124" i="2"/>
  <c r="J120" i="2"/>
  <c r="K120" i="2"/>
  <c r="M120" i="2"/>
  <c r="O120" i="2"/>
  <c r="J108" i="2"/>
  <c r="K108" i="2"/>
  <c r="M108" i="2"/>
  <c r="O108" i="2"/>
  <c r="J100" i="2"/>
  <c r="K100" i="2"/>
  <c r="M100" i="2"/>
  <c r="O100" i="2"/>
  <c r="J96" i="2"/>
  <c r="K96" i="2"/>
  <c r="M96" i="2"/>
  <c r="O96" i="2"/>
  <c r="J92" i="2"/>
  <c r="K92" i="2"/>
  <c r="M92" i="2"/>
  <c r="O92" i="2"/>
  <c r="J88" i="2"/>
  <c r="K88" i="2"/>
  <c r="M88" i="2"/>
  <c r="O88" i="2"/>
  <c r="J84" i="2"/>
  <c r="K84" i="2"/>
  <c r="M84" i="2"/>
  <c r="O84" i="2"/>
  <c r="J80" i="2"/>
  <c r="K80" i="2"/>
  <c r="M80" i="2"/>
  <c r="O80" i="2"/>
  <c r="J76" i="2"/>
  <c r="K76" i="2"/>
  <c r="M76" i="2"/>
  <c r="O76" i="2"/>
  <c r="J71" i="2"/>
  <c r="K71" i="2"/>
  <c r="M71" i="2"/>
  <c r="O71" i="2"/>
  <c r="J59" i="2"/>
  <c r="K59" i="2"/>
  <c r="M59" i="2"/>
  <c r="O59" i="2"/>
  <c r="J55" i="2"/>
  <c r="K55" i="2"/>
  <c r="M55" i="2"/>
  <c r="O55" i="2"/>
  <c r="J48" i="2"/>
  <c r="K48" i="2"/>
  <c r="M48" i="2"/>
  <c r="O48" i="2"/>
  <c r="J44" i="2"/>
  <c r="K44" i="2"/>
  <c r="M44" i="2"/>
  <c r="O44" i="2"/>
  <c r="J24" i="2"/>
  <c r="K24" i="2"/>
  <c r="M24" i="2"/>
  <c r="O24" i="2"/>
  <c r="J20" i="2"/>
  <c r="K20" i="2"/>
  <c r="M20" i="2"/>
  <c r="O20" i="2"/>
  <c r="J219" i="2"/>
  <c r="K219" i="2"/>
  <c r="M219" i="2"/>
  <c r="O219" i="2"/>
  <c r="J204" i="2"/>
  <c r="K204" i="2"/>
  <c r="M204" i="2"/>
  <c r="O204" i="2"/>
  <c r="J203" i="2"/>
  <c r="K203" i="2"/>
  <c r="M203" i="2"/>
  <c r="O203" i="2"/>
  <c r="J187" i="2"/>
  <c r="K187" i="2"/>
  <c r="M187" i="2"/>
  <c r="O187" i="2"/>
  <c r="J172" i="2"/>
  <c r="K172" i="2"/>
  <c r="M172" i="2"/>
  <c r="O172" i="2"/>
  <c r="J156" i="2"/>
  <c r="K156" i="2"/>
  <c r="M156" i="2"/>
  <c r="O156" i="2"/>
  <c r="J151" i="2"/>
  <c r="K151" i="2"/>
  <c r="M151" i="2"/>
  <c r="O151" i="2"/>
  <c r="J139" i="2"/>
  <c r="K139" i="2"/>
  <c r="M139" i="2"/>
  <c r="O139" i="2"/>
  <c r="J131" i="2"/>
  <c r="K131" i="2"/>
  <c r="M131" i="2"/>
  <c r="O131" i="2"/>
  <c r="J123" i="2"/>
  <c r="K123" i="2"/>
  <c r="M123" i="2"/>
  <c r="O123" i="2"/>
  <c r="J115" i="2"/>
  <c r="K115" i="2"/>
  <c r="M115" i="2"/>
  <c r="O115" i="2"/>
  <c r="J107" i="2"/>
  <c r="K107" i="2"/>
  <c r="M107" i="2"/>
  <c r="O107" i="2"/>
  <c r="J99" i="2"/>
  <c r="K99" i="2"/>
  <c r="M99" i="2"/>
  <c r="O99" i="2"/>
  <c r="J95" i="2"/>
  <c r="K95" i="2"/>
  <c r="M95" i="2"/>
  <c r="O95" i="2"/>
  <c r="J91" i="2"/>
  <c r="K91" i="2"/>
  <c r="M91" i="2"/>
  <c r="O91" i="2"/>
  <c r="J79" i="2"/>
  <c r="K79" i="2"/>
  <c r="M79" i="2"/>
  <c r="O79" i="2"/>
  <c r="J68" i="2"/>
  <c r="K68" i="2"/>
  <c r="M68" i="2"/>
  <c r="O68" i="2"/>
  <c r="J64" i="2"/>
  <c r="K64" i="2"/>
  <c r="M64" i="2"/>
  <c r="O64" i="2"/>
  <c r="J60" i="2"/>
  <c r="K60" i="2"/>
  <c r="M60" i="2"/>
  <c r="O60" i="2"/>
  <c r="J56" i="2"/>
  <c r="K56" i="2"/>
  <c r="M56" i="2"/>
  <c r="O56" i="2"/>
  <c r="J52" i="2"/>
  <c r="K52" i="2"/>
  <c r="M52" i="2"/>
  <c r="O52" i="2"/>
  <c r="J47" i="2"/>
  <c r="K47" i="2"/>
  <c r="M47" i="2"/>
  <c r="O47" i="2"/>
  <c r="J15" i="2"/>
  <c r="K15" i="2"/>
  <c r="M15" i="2"/>
  <c r="O15" i="2"/>
  <c r="J11" i="2"/>
  <c r="K11" i="2"/>
  <c r="M11" i="2"/>
  <c r="O11" i="2"/>
  <c r="M366" i="2"/>
  <c r="O366" i="2"/>
</calcChain>
</file>

<file path=xl/sharedStrings.xml><?xml version="1.0" encoding="utf-8"?>
<sst xmlns="http://schemas.openxmlformats.org/spreadsheetml/2006/main" count="2009" uniqueCount="418">
  <si>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</si>
  <si>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</si>
  <si>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</si>
  <si>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</si>
  <si>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</si>
  <si>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</si>
  <si>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</si>
  <si>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</si>
  <si>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</si>
  <si>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</si>
  <si>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</si>
  <si>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</si>
  <si>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</si>
  <si>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</si>
  <si>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</si>
  <si>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</si>
  <si>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</si>
  <si>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</si>
  <si>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</si>
  <si>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</si>
  <si>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</si>
  <si>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</si>
  <si>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</si>
  <si>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</si>
  <si>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utjevning</t>
  </si>
  <si>
    <t>(jan)</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</si>
  <si>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</si>
  <si>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</si>
  <si>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</si>
  <si>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</si>
  <si>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</si>
  <si>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</si>
  <si>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</si>
  <si>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</si>
  <si>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</si>
  <si>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</si>
  <si>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</si>
  <si>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</si>
  <si>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</si>
  <si>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</si>
  <si>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</si>
  <si>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</si>
  <si>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</si>
  <si>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</si>
  <si>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</si>
  <si>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</si>
  <si>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</si>
  <si>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</si>
  <si>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</si>
  <si>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</si>
  <si>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</si>
  <si>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</si>
  <si>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</si>
  <si>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</si>
  <si>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</si>
  <si>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</si>
  <si>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</si>
  <si>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</si>
  <si>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</si>
  <si>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</si>
  <si>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</si>
  <si>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</si>
  <si>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</si>
  <si>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</si>
  <si>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</si>
  <si>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</si>
  <si>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</si>
  <si>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</si>
  <si>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</si>
  <si>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</si>
  <si>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</si>
  <si>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</si>
  <si>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</si>
  <si>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</si>
  <si>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</si>
  <si>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</si>
  <si>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</si>
  <si>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</si>
  <si>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</si>
  <si>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</si>
  <si>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</si>
  <si>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</si>
  <si>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</si>
  <si>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</si>
  <si>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</si>
  <si>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</si>
  <si>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</si>
  <si>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</si>
  <si>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</si>
  <si>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</si>
  <si>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</si>
  <si>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</si>
  <si>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</si>
  <si>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</si>
  <si>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</si>
  <si>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</si>
  <si>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</si>
  <si>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</si>
  <si>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</si>
  <si>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</si>
  <si>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</si>
  <si>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</si>
  <si>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</si>
  <si>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</si>
  <si>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</si>
  <si>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</si>
  <si>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</si>
  <si>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</si>
  <si>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</si>
  <si>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</si>
  <si>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</si>
  <si>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</si>
  <si>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</si>
  <si>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</si>
  <si>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</si>
  <si>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</si>
  <si>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</si>
  <si>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</si>
  <si>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</si>
  <si>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</si>
  <si>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</si>
  <si>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</si>
  <si>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</si>
  <si>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</si>
  <si>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</si>
  <si>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</si>
  <si>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</si>
  <si>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</si>
  <si>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</si>
  <si>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</si>
  <si>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</si>
  <si>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</si>
  <si>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</si>
  <si>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</si>
  <si>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</si>
  <si>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</si>
  <si>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</si>
  <si>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</si>
  <si>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</si>
  <si>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</si>
  <si>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</si>
  <si>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</si>
  <si>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</si>
  <si>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</si>
  <si>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</si>
  <si>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</si>
  <si>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</si>
  <si>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</si>
  <si>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</si>
  <si>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</si>
  <si>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</si>
  <si>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</si>
  <si>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</si>
  <si>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</si>
  <si>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</si>
  <si>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</si>
  <si>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</si>
  <si>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</si>
  <si>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</si>
  <si>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</si>
  <si>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</si>
  <si>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</si>
  <si>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</si>
  <si>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</si>
  <si>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</si>
  <si>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</si>
  <si>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</si>
  <si>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</si>
  <si>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</si>
  <si>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</si>
  <si>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</si>
  <si>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</si>
  <si>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</si>
  <si>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</si>
  <si>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</si>
  <si>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</si>
  <si>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</si>
  <si>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</si>
  <si>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</si>
  <si>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</si>
  <si>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</si>
  <si>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</si>
  <si>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</si>
  <si>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</si>
  <si>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</si>
  <si>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</si>
  <si>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</si>
  <si>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</si>
  <si>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</si>
  <si>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</si>
  <si>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</si>
  <si>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</si>
  <si>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</si>
  <si>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</si>
  <si>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</si>
  <si>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</si>
  <si>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</si>
  <si>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</si>
  <si>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</si>
  <si>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</si>
  <si>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</si>
  <si>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</si>
  <si>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</si>
  <si>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</si>
  <si>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</si>
  <si>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</si>
  <si>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</si>
  <si>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</si>
  <si>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</si>
  <si>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</si>
  <si>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</si>
  <si>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</si>
  <si>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</si>
  <si>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</si>
  <si>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</si>
  <si>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</si>
  <si>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</si>
  <si>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</si>
  <si>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</si>
  <si>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</si>
  <si>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</si>
  <si>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</si>
  <si>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</si>
  <si>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</si>
  <si>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</si>
  <si>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</si>
  <si>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</si>
  <si>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</si>
  <si>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</si>
  <si>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</si>
  <si>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</si>
  <si>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</si>
  <si>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</si>
  <si>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</si>
  <si>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</si>
  <si>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</si>
  <si>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</si>
  <si>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</si>
  <si>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</si>
  <si>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</si>
  <si>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</si>
  <si>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</si>
  <si>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</si>
  <si>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</si>
  <si>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</si>
  <si>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</si>
  <si>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</si>
  <si>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</si>
  <si>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</si>
  <si>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</si>
  <si>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</si>
  <si>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</si>
  <si>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</si>
  <si>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</si>
  <si>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</si>
  <si>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</si>
  <si>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</si>
  <si>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</si>
  <si>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</si>
  <si>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</si>
  <si>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</si>
  <si>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</si>
  <si>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</si>
  <si>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</si>
  <si>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</si>
  <si>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</si>
  <si>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</si>
  <si>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</si>
  <si>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</si>
  <si>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</si>
  <si>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</si>
  <si>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</si>
  <si>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</si>
  <si>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</si>
  <si>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</si>
  <si>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</si>
  <si>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</si>
  <si>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</si>
  <si>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</si>
  <si>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</si>
  <si>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</si>
  <si>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</si>
  <si>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</si>
  <si>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</si>
  <si>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</si>
  <si>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</si>
  <si>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</si>
  <si>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</si>
  <si>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</si>
  <si>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</si>
  <si>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</si>
  <si>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</si>
  <si>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</si>
  <si>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</si>
  <si>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</si>
  <si>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</si>
  <si>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</si>
  <si>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</si>
  <si>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</si>
  <si>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</si>
  <si>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</si>
  <si>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</si>
  <si>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</si>
  <si>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</si>
  <si>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</si>
  <si>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</si>
  <si>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</si>
  <si>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</si>
  <si>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</si>
  <si>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</si>
  <si>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</si>
  <si>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</si>
  <si>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</si>
  <si>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</si>
  <si>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</si>
  <si>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</si>
  <si>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</si>
  <si>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</si>
  <si>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</si>
  <si>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</si>
  <si>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</si>
  <si>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</si>
  <si>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</si>
  <si>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</si>
  <si>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</si>
  <si>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</si>
  <si>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</si>
  <si>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</si>
  <si>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</si>
  <si>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</si>
  <si>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</si>
  <si>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</si>
  <si>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</si>
  <si>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</si>
  <si>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</si>
  <si>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</si>
  <si>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</si>
  <si>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</si>
  <si>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</si>
  <si>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</si>
  <si>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</si>
  <si>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</si>
  <si>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</si>
  <si>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</si>
  <si>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</si>
  <si>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</si>
  <si>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</si>
  <si>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</si>
  <si>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</si>
  <si>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</si>
  <si>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</si>
  <si>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</si>
  <si>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</si>
  <si>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</si>
  <si>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</si>
  <si>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</si>
  <si>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</si>
  <si>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</si>
  <si>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</si>
  <si>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</si>
  <si>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</si>
  <si>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</si>
  <si>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</si>
  <si>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</si>
  <si>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</si>
  <si>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</si>
  <si>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</si>
  <si>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</si>
  <si>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</si>
  <si>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</si>
  <si>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</si>
  <si>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</si>
  <si>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</si>
  <si>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</si>
  <si>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</si>
  <si>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</si>
  <si>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</si>
  <si>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</si>
  <si>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</si>
  <si>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</si>
  <si>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</si>
  <si>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</si>
  <si>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</si>
  <si>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</si>
  <si>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</si>
  <si>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</si>
  <si>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</si>
  <si>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</si>
  <si>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</si>
  <si>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Beregninger av skatt og netto inntektsutjevning for kommunene, januar 2026*</t>
  </si>
  <si>
    <t>Skatt jan 2026</t>
  </si>
  <si>
    <t>(64 pst.)</t>
  </si>
  <si>
    <t xml:space="preserve">*Skattetallene for Ålesund og Haram kommune blir etter skatteinngangen i desember 2026 korrigert for skatteinntekter for tidligere skatteår enn 2024, som blir bokført i løpet av 2026. Haram kommune har rett på en andel av disse skatteinntektene, og de blir da fordelt med 12,84 prosent til Haram kommune, og 87,16 prosent til Ålesund kommune. </t>
  </si>
  <si>
    <t xml:space="preserve">pr. 1.1.26. </t>
  </si>
  <si>
    <t>Netto innt.</t>
  </si>
  <si>
    <t>utj. tilskudd</t>
  </si>
  <si>
    <t>januar</t>
  </si>
  <si>
    <t>februar</t>
  </si>
  <si>
    <t>(jan-feb)</t>
  </si>
  <si>
    <t>(jan-mar)</t>
  </si>
  <si>
    <t>mars</t>
  </si>
  <si>
    <t>jan-feb</t>
  </si>
  <si>
    <t>jan-mar</t>
  </si>
  <si>
    <t>till.komp.</t>
  </si>
  <si>
    <t>Beregninger av skatt og netto inntektsutjevning for kommunene, januar - februar 2026*</t>
  </si>
  <si>
    <t>Beregninger av skatt og netto inntektsutjevning for kommunene, januar - mars 2026*</t>
  </si>
  <si>
    <t>Skatt jan-feb 2026</t>
  </si>
  <si>
    <t>Skatt jan-mar 2026</t>
  </si>
  <si>
    <t>Beregninger av skatt og netto inntektsutjevning for kommunene, januar - april 2026*</t>
  </si>
  <si>
    <t>Skatt jan-apr 2026</t>
  </si>
  <si>
    <t>(jan-apr)</t>
  </si>
  <si>
    <t>april</t>
  </si>
  <si>
    <t>jan-apr</t>
  </si>
  <si>
    <t>Beregninger av skatt og netto inntektsutjevning for kommunene, januar - mai 2026*</t>
  </si>
  <si>
    <t>jan-mai</t>
  </si>
  <si>
    <t>Skatt jan-mai 2026</t>
  </si>
  <si>
    <t>mai</t>
  </si>
  <si>
    <t>(jan-mai)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</si>
</sst>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
    <numFmt numFmtId="165"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3" fontId="5" fillId="0" borderId="20" xfId="3" applyNumberFormat="1" applyFont="1" applyBorder="1"/>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0" fontId="8" fillId="0" borderId="0" xfId="0" applyFont="1"/>
    <xf numFmtId="3" fontId="8" fillId="0" borderId="0" xfId="0" applyNumberFormat="1" applyFont="1"/>
    <xf numFmtId="164" fontId="8" fillId="0" borderId="0" xfId="0" applyNumberFormat="1" applyFont="1"/>
    <xf numFmtId="3" fontId="3" fillId="0" borderId="0" xfId="2" applyNumberFormat="1" applyFont="1" applyFill="1" applyBorder="1" applyAlignment="1">
      <alignment horizontal="right"/>
    </xf>
    <xf numFmtId="0" fontId="3" fillId="2" borderId="0" xfId="0" applyFont="1" applyFill="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3" fillId="0" borderId="0" xfId="2" applyFont="1"/>
    <xf numFmtId="0" fontId="5" fillId="0" borderId="0" xfId="2" applyFont="1" applyAlignment="1">
      <alignment horizontal="right"/>
    </xf>
    <xf numFmtId="3" fontId="3" fillId="0" borderId="0" xfId="3" applyNumberFormat="1" applyFont="1" applyBorder="1"/>
    <xf numFmtId="165" fontId="3" fillId="0" borderId="0" xfId="3" applyNumberFormat="1" applyFont="1" applyBorder="1"/>
    <xf numFmtId="0" fontId="3" fillId="0" borderId="0" xfId="0" applyFont="1"/>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2F09-B9A0-4494-A87F-A1FDE9E772F5}">
  <dimension ref="A1:O375"/>
  <sheetViews>
    <sheetView tabSelected="1" workbookViewId="0">
      <pane ySplit="6" topLeftCell="A7" activePane="bottomLeft" state="frozen"/>
      <selection pane="bottomLeft" sqref="A1:M1"/>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4" width="12.42578125" style="50" bestFit="1" customWidth="1"/>
    <col min="15" max="15" width="13.85546875" style="50" customWidth="1"/>
  </cols>
  <sheetData>
    <row r="1" spans="1:15" x14ac:dyDescent="0.25">
      <c r="A1" s="57" t="s">
        <v>413</v>
      </c>
      <c r="B1" s="57"/>
      <c r="C1" s="57"/>
      <c r="D1" s="57"/>
      <c r="E1" s="57"/>
      <c r="F1" s="57"/>
      <c r="G1" s="57"/>
      <c r="H1" s="57"/>
      <c r="I1" s="57"/>
      <c r="J1" s="57"/>
      <c r="K1" s="57"/>
      <c r="L1" s="57"/>
      <c r="M1" s="58"/>
      <c r="N1" s="41"/>
      <c r="O1" s="41"/>
    </row>
    <row r="2" spans="1:15" x14ac:dyDescent="0.25">
      <c r="A2" s="59" t="s">
        <v>0</v>
      </c>
      <c r="B2" s="59" t="s">
        <v>1</v>
      </c>
      <c r="C2" s="4" t="s">
        <v>2</v>
      </c>
      <c r="D2" s="5" t="s">
        <v>3</v>
      </c>
      <c r="E2" s="62" t="s">
        <v>415</v>
      </c>
      <c r="F2" s="63"/>
      <c r="G2" s="62" t="s">
        <v>4</v>
      </c>
      <c r="H2" s="64"/>
      <c r="I2" s="64"/>
      <c r="J2" s="64"/>
      <c r="K2" s="63"/>
      <c r="L2" s="62" t="s">
        <v>5</v>
      </c>
      <c r="M2" s="63"/>
      <c r="N2" s="42" t="s">
        <v>14</v>
      </c>
      <c r="O2" s="42" t="s">
        <v>394</v>
      </c>
    </row>
    <row r="3" spans="1:15" x14ac:dyDescent="0.25">
      <c r="A3" s="60"/>
      <c r="B3" s="60"/>
      <c r="C3" s="6" t="s">
        <v>414</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412</v>
      </c>
      <c r="O4" s="43" t="s">
        <v>416</v>
      </c>
    </row>
    <row r="5" spans="1:15" x14ac:dyDescent="0.25">
      <c r="A5" s="61"/>
      <c r="B5" s="61"/>
      <c r="C5" s="18"/>
      <c r="D5" s="19"/>
      <c r="E5" s="19"/>
      <c r="F5" s="20" t="s">
        <v>22</v>
      </c>
      <c r="G5" s="21" t="s">
        <v>391</v>
      </c>
      <c r="H5" s="22" t="s">
        <v>23</v>
      </c>
      <c r="I5" s="23"/>
      <c r="J5" s="24" t="s">
        <v>403</v>
      </c>
      <c r="K5" s="19"/>
      <c r="L5" s="20" t="s">
        <v>24</v>
      </c>
      <c r="M5" s="20" t="s">
        <v>417</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20552577376</v>
      </c>
      <c r="D8" s="38">
        <v>728714</v>
      </c>
      <c r="E8" s="38">
        <f>(C8)/D8</f>
        <v>28203.900811566677</v>
      </c>
      <c r="F8" s="39">
        <f>E8/$E$366</f>
        <v>1.2884262871612466</v>
      </c>
      <c r="G8" s="38">
        <f>(E$366-E8)*0.64</f>
        <v>-4040.772642088104</v>
      </c>
      <c r="H8" s="40">
        <f>(IF(E8&gt;=E$366*0.9,0,IF(E8&lt;0.9*E$366,(E$366*0.9-E8)*0.35)))</f>
        <v>0</v>
      </c>
      <c r="I8" s="38">
        <f>G8+H8</f>
        <v>-4040.772642088104</v>
      </c>
      <c r="J8" s="38">
        <f>I$368</f>
        <v>-205.36440331912766</v>
      </c>
      <c r="K8" s="38">
        <f>I8+J8</f>
        <v>-4246.1370454072321</v>
      </c>
      <c r="L8" s="38">
        <f>I8*D8</f>
        <v>-2944567595.1065907</v>
      </c>
      <c r="M8" s="38">
        <f>D8*K8</f>
        <v>-3094219510.9068856</v>
      </c>
      <c r="N8" s="48">
        <f>'jan-apr'!M8</f>
        <v>-1946827509.7192876</v>
      </c>
      <c r="O8" s="48">
        <f>M8-N8</f>
        <v>-1147392001.187598</v>
      </c>
    </row>
    <row r="9" spans="1:15" x14ac:dyDescent="0.25">
      <c r="A9" s="37">
        <v>1101</v>
      </c>
      <c r="B9" s="37" t="s">
        <v>27</v>
      </c>
      <c r="C9" s="38">
        <v>345992271</v>
      </c>
      <c r="D9" s="38">
        <v>15546</v>
      </c>
      <c r="E9" s="38">
        <f t="shared" ref="E9:E72" si="0">(C9)/D9</f>
        <v>22256.031840988035</v>
      </c>
      <c r="F9" s="39">
        <f t="shared" ref="F9:F72" si="1">E9/$E$366</f>
        <v>1.0167124279513391</v>
      </c>
      <c r="G9" s="38">
        <f t="shared" ref="G9:G72" si="2">(E$366-E9)*0.64</f>
        <v>-234.13650091777322</v>
      </c>
      <c r="H9" s="40">
        <f t="shared" ref="H9:H72" si="3">(IF(E9&gt;=E$366*0.9,0,IF(E9&lt;0.9*E$366,(E$366*0.9-E9)*0.35)))</f>
        <v>0</v>
      </c>
      <c r="I9" s="38">
        <f t="shared" ref="I9:I72" si="4">G9+H9</f>
        <v>-234.13650091777322</v>
      </c>
      <c r="J9" s="38">
        <f t="shared" ref="J9:J72" si="5">I$368</f>
        <v>-205.36440331912766</v>
      </c>
      <c r="K9" s="38">
        <f t="shared" ref="K9:K72" si="6">I9+J9</f>
        <v>-439.50090423690085</v>
      </c>
      <c r="L9" s="38">
        <f t="shared" ref="L9:L72" si="7">I9*D9</f>
        <v>-3639886.0432677027</v>
      </c>
      <c r="M9" s="38">
        <f t="shared" ref="M9:M72" si="8">D9*K9</f>
        <v>-6832481.0572668603</v>
      </c>
      <c r="N9" s="48">
        <f>'jan-apr'!M9</f>
        <v>-5000820.1986698266</v>
      </c>
      <c r="O9" s="48">
        <f t="shared" ref="O9:O72" si="9">M9-N9</f>
        <v>-1831660.8585970337</v>
      </c>
    </row>
    <row r="10" spans="1:15" x14ac:dyDescent="0.25">
      <c r="A10" s="37">
        <v>1103</v>
      </c>
      <c r="B10" s="37" t="s">
        <v>28</v>
      </c>
      <c r="C10" s="38">
        <v>4145708949</v>
      </c>
      <c r="D10" s="38">
        <v>151669</v>
      </c>
      <c r="E10" s="38">
        <f t="shared" si="0"/>
        <v>27333.9241967706</v>
      </c>
      <c r="F10" s="39">
        <f t="shared" si="1"/>
        <v>1.2486835314620375</v>
      </c>
      <c r="G10" s="38">
        <f t="shared" si="2"/>
        <v>-3483.9876086186155</v>
      </c>
      <c r="H10" s="40">
        <f t="shared" si="3"/>
        <v>0</v>
      </c>
      <c r="I10" s="38">
        <f t="shared" si="4"/>
        <v>-3483.9876086186155</v>
      </c>
      <c r="J10" s="38">
        <f t="shared" si="5"/>
        <v>-205.36440331912766</v>
      </c>
      <c r="K10" s="38">
        <f t="shared" si="6"/>
        <v>-3689.3520119377431</v>
      </c>
      <c r="L10" s="38">
        <f t="shared" si="7"/>
        <v>-528412916.6115768</v>
      </c>
      <c r="M10" s="38">
        <f t="shared" si="8"/>
        <v>-559560330.29858553</v>
      </c>
      <c r="N10" s="48">
        <f>'jan-apr'!M10</f>
        <v>-430718961.50459635</v>
      </c>
      <c r="O10" s="48">
        <f t="shared" si="9"/>
        <v>-128841368.79398918</v>
      </c>
    </row>
    <row r="11" spans="1:15" x14ac:dyDescent="0.25">
      <c r="A11" s="37">
        <v>1106</v>
      </c>
      <c r="B11" s="37" t="s">
        <v>29</v>
      </c>
      <c r="C11" s="38">
        <v>857792896</v>
      </c>
      <c r="D11" s="38">
        <v>38663</v>
      </c>
      <c r="E11" s="38">
        <f t="shared" si="0"/>
        <v>22186.40291751804</v>
      </c>
      <c r="F11" s="39">
        <f t="shared" si="1"/>
        <v>1.0135316007336839</v>
      </c>
      <c r="G11" s="38">
        <f t="shared" si="2"/>
        <v>-189.57398989697685</v>
      </c>
      <c r="H11" s="40">
        <f t="shared" si="3"/>
        <v>0</v>
      </c>
      <c r="I11" s="38">
        <f t="shared" si="4"/>
        <v>-189.57398989697685</v>
      </c>
      <c r="J11" s="38">
        <f t="shared" si="5"/>
        <v>-205.36440331912766</v>
      </c>
      <c r="K11" s="38">
        <f t="shared" si="6"/>
        <v>-394.93839321610449</v>
      </c>
      <c r="L11" s="38">
        <f t="shared" si="7"/>
        <v>-7329499.1713868165</v>
      </c>
      <c r="M11" s="38">
        <f t="shared" si="8"/>
        <v>-15269503.096914249</v>
      </c>
      <c r="N11" s="48">
        <f>'jan-apr'!M11</f>
        <v>-20049660.993761171</v>
      </c>
      <c r="O11" s="48">
        <f t="shared" si="9"/>
        <v>4780157.8968469221</v>
      </c>
    </row>
    <row r="12" spans="1:15" x14ac:dyDescent="0.25">
      <c r="A12" s="37">
        <v>1108</v>
      </c>
      <c r="B12" s="37" t="s">
        <v>30</v>
      </c>
      <c r="C12" s="38">
        <v>1974432297</v>
      </c>
      <c r="D12" s="38">
        <v>85785</v>
      </c>
      <c r="E12" s="38">
        <f t="shared" si="0"/>
        <v>23016.055219443959</v>
      </c>
      <c r="F12" s="39">
        <f t="shared" si="1"/>
        <v>1.0514322387392894</v>
      </c>
      <c r="G12" s="38">
        <f t="shared" si="2"/>
        <v>-720.5514631295647</v>
      </c>
      <c r="H12" s="40">
        <f t="shared" si="3"/>
        <v>0</v>
      </c>
      <c r="I12" s="38">
        <f t="shared" si="4"/>
        <v>-720.5514631295647</v>
      </c>
      <c r="J12" s="38">
        <f t="shared" si="5"/>
        <v>-205.36440331912766</v>
      </c>
      <c r="K12" s="38">
        <f t="shared" si="6"/>
        <v>-925.91586644869233</v>
      </c>
      <c r="L12" s="38">
        <f t="shared" si="7"/>
        <v>-61812507.264569707</v>
      </c>
      <c r="M12" s="38">
        <f t="shared" si="8"/>
        <v>-79429692.603301078</v>
      </c>
      <c r="N12" s="48">
        <f>'jan-apr'!M12</f>
        <v>-77176252.332196802</v>
      </c>
      <c r="O12" s="48">
        <f t="shared" si="9"/>
        <v>-2253440.2711042762</v>
      </c>
    </row>
    <row r="13" spans="1:15" x14ac:dyDescent="0.25">
      <c r="A13" s="37">
        <v>1111</v>
      </c>
      <c r="B13" s="37" t="s">
        <v>31</v>
      </c>
      <c r="C13" s="38">
        <v>60991718</v>
      </c>
      <c r="D13" s="38">
        <v>3356</v>
      </c>
      <c r="E13" s="38">
        <f t="shared" si="0"/>
        <v>18173.932657926103</v>
      </c>
      <c r="F13" s="39">
        <f t="shared" si="1"/>
        <v>0.8302317021327501</v>
      </c>
      <c r="G13" s="38">
        <f t="shared" si="2"/>
        <v>2378.406976241863</v>
      </c>
      <c r="H13" s="40">
        <f t="shared" si="3"/>
        <v>534.53454059162812</v>
      </c>
      <c r="I13" s="38">
        <f t="shared" si="4"/>
        <v>2912.9415168334913</v>
      </c>
      <c r="J13" s="38">
        <f t="shared" si="5"/>
        <v>-205.36440331912766</v>
      </c>
      <c r="K13" s="38">
        <f t="shared" si="6"/>
        <v>2707.5771135143636</v>
      </c>
      <c r="L13" s="38">
        <f t="shared" si="7"/>
        <v>9775831.7304931972</v>
      </c>
      <c r="M13" s="38">
        <f t="shared" si="8"/>
        <v>9086628.7929542046</v>
      </c>
      <c r="N13" s="48">
        <f>'jan-apr'!M13</f>
        <v>5296003.7510515545</v>
      </c>
      <c r="O13" s="48">
        <f t="shared" si="9"/>
        <v>3790625.0419026501</v>
      </c>
    </row>
    <row r="14" spans="1:15" x14ac:dyDescent="0.25">
      <c r="A14" s="37">
        <v>1112</v>
      </c>
      <c r="B14" s="37" t="s">
        <v>32</v>
      </c>
      <c r="C14" s="38">
        <v>58478444</v>
      </c>
      <c r="D14" s="38">
        <v>3229</v>
      </c>
      <c r="E14" s="38">
        <f t="shared" si="0"/>
        <v>18110.388355528026</v>
      </c>
      <c r="F14" s="39">
        <f t="shared" si="1"/>
        <v>0.82732883595987561</v>
      </c>
      <c r="G14" s="38">
        <f t="shared" si="2"/>
        <v>2419.0753297766323</v>
      </c>
      <c r="H14" s="40">
        <f t="shared" si="3"/>
        <v>556.77504643095506</v>
      </c>
      <c r="I14" s="38">
        <f t="shared" si="4"/>
        <v>2975.8503762075875</v>
      </c>
      <c r="J14" s="38">
        <f t="shared" si="5"/>
        <v>-205.36440331912766</v>
      </c>
      <c r="K14" s="38">
        <f t="shared" si="6"/>
        <v>2770.4859728884599</v>
      </c>
      <c r="L14" s="38">
        <f t="shared" si="7"/>
        <v>9609020.8647742998</v>
      </c>
      <c r="M14" s="38">
        <f t="shared" si="8"/>
        <v>8945899.2064568363</v>
      </c>
      <c r="N14" s="48">
        <f>'jan-apr'!M14</f>
        <v>7690533.2967417985</v>
      </c>
      <c r="O14" s="48">
        <f t="shared" si="9"/>
        <v>1255365.9097150378</v>
      </c>
    </row>
    <row r="15" spans="1:15" x14ac:dyDescent="0.25">
      <c r="A15" s="37">
        <v>1114</v>
      </c>
      <c r="B15" s="37" t="s">
        <v>33</v>
      </c>
      <c r="C15" s="38">
        <v>56716691</v>
      </c>
      <c r="D15" s="38">
        <v>2894</v>
      </c>
      <c r="E15" s="38">
        <f t="shared" si="0"/>
        <v>19598.027297857636</v>
      </c>
      <c r="F15" s="39">
        <f t="shared" si="1"/>
        <v>0.89528798572103774</v>
      </c>
      <c r="G15" s="38">
        <f t="shared" si="2"/>
        <v>1466.9864066856821</v>
      </c>
      <c r="H15" s="40">
        <f t="shared" si="3"/>
        <v>36.101416615591731</v>
      </c>
      <c r="I15" s="38">
        <f t="shared" si="4"/>
        <v>1503.0878233012738</v>
      </c>
      <c r="J15" s="38">
        <f t="shared" si="5"/>
        <v>-205.36440331912766</v>
      </c>
      <c r="K15" s="38">
        <f t="shared" si="6"/>
        <v>1297.7234199821462</v>
      </c>
      <c r="L15" s="38">
        <f t="shared" si="7"/>
        <v>4349936.1606338862</v>
      </c>
      <c r="M15" s="38">
        <f t="shared" si="8"/>
        <v>3755611.5774283311</v>
      </c>
      <c r="N15" s="48">
        <f>'jan-apr'!M15</f>
        <v>3059495.969625507</v>
      </c>
      <c r="O15" s="48">
        <f t="shared" si="9"/>
        <v>696115.60780282412</v>
      </c>
    </row>
    <row r="16" spans="1:15" x14ac:dyDescent="0.25">
      <c r="A16" s="37">
        <v>1119</v>
      </c>
      <c r="B16" s="37" t="s">
        <v>34</v>
      </c>
      <c r="C16" s="38">
        <v>384712976</v>
      </c>
      <c r="D16" s="38">
        <v>20087</v>
      </c>
      <c r="E16" s="38">
        <f t="shared" si="0"/>
        <v>19152.336137800568</v>
      </c>
      <c r="F16" s="39">
        <f t="shared" si="1"/>
        <v>0.87492767420209294</v>
      </c>
      <c r="G16" s="38">
        <f t="shared" si="2"/>
        <v>1752.2287491222053</v>
      </c>
      <c r="H16" s="40">
        <f t="shared" si="3"/>
        <v>192.09332263556533</v>
      </c>
      <c r="I16" s="38">
        <f t="shared" si="4"/>
        <v>1944.3220717577706</v>
      </c>
      <c r="J16" s="38">
        <f t="shared" si="5"/>
        <v>-205.36440331912766</v>
      </c>
      <c r="K16" s="38">
        <f t="shared" si="6"/>
        <v>1738.9576684386429</v>
      </c>
      <c r="L16" s="38">
        <f t="shared" si="7"/>
        <v>39055597.455398336</v>
      </c>
      <c r="M16" s="38">
        <f t="shared" si="8"/>
        <v>34930442.685927019</v>
      </c>
      <c r="N16" s="48">
        <f>'jan-apr'!M16</f>
        <v>32455286.910552006</v>
      </c>
      <c r="O16" s="48">
        <f t="shared" si="9"/>
        <v>2475155.7753750123</v>
      </c>
    </row>
    <row r="17" spans="1:15" x14ac:dyDescent="0.25">
      <c r="A17" s="37">
        <v>1120</v>
      </c>
      <c r="B17" s="37" t="s">
        <v>35</v>
      </c>
      <c r="C17" s="38">
        <v>451276828</v>
      </c>
      <c r="D17" s="38">
        <v>21444</v>
      </c>
      <c r="E17" s="38">
        <f t="shared" si="0"/>
        <v>21044.433314680096</v>
      </c>
      <c r="F17" s="39">
        <f t="shared" si="1"/>
        <v>0.96136351004063736</v>
      </c>
      <c r="G17" s="38">
        <f t="shared" si="2"/>
        <v>541.28655591930726</v>
      </c>
      <c r="H17" s="40">
        <f t="shared" si="3"/>
        <v>0</v>
      </c>
      <c r="I17" s="38">
        <f t="shared" si="4"/>
        <v>541.28655591930726</v>
      </c>
      <c r="J17" s="38">
        <f t="shared" si="5"/>
        <v>-205.36440331912766</v>
      </c>
      <c r="K17" s="38">
        <f t="shared" si="6"/>
        <v>335.92215260017963</v>
      </c>
      <c r="L17" s="38">
        <f t="shared" si="7"/>
        <v>11607348.905133625</v>
      </c>
      <c r="M17" s="38">
        <f t="shared" si="8"/>
        <v>7203514.6403582515</v>
      </c>
      <c r="N17" s="48">
        <f>'jan-apr'!M17</f>
        <v>4735403.2285426399</v>
      </c>
      <c r="O17" s="48">
        <f t="shared" si="9"/>
        <v>2468111.4118156116</v>
      </c>
    </row>
    <row r="18" spans="1:15" x14ac:dyDescent="0.25">
      <c r="A18" s="37">
        <v>1121</v>
      </c>
      <c r="B18" s="37" t="s">
        <v>36</v>
      </c>
      <c r="C18" s="38">
        <v>448072378</v>
      </c>
      <c r="D18" s="38">
        <v>20461</v>
      </c>
      <c r="E18" s="38">
        <f t="shared" si="0"/>
        <v>21898.850398318751</v>
      </c>
      <c r="F18" s="39">
        <f t="shared" si="1"/>
        <v>1.0003954665814936</v>
      </c>
      <c r="G18" s="38">
        <f t="shared" si="2"/>
        <v>-5.5403776094317436</v>
      </c>
      <c r="H18" s="40">
        <f t="shared" si="3"/>
        <v>0</v>
      </c>
      <c r="I18" s="38">
        <f t="shared" si="4"/>
        <v>-5.5403776094317436</v>
      </c>
      <c r="J18" s="38">
        <f t="shared" si="5"/>
        <v>-205.36440331912766</v>
      </c>
      <c r="K18" s="38">
        <f t="shared" si="6"/>
        <v>-210.9047809285594</v>
      </c>
      <c r="L18" s="38">
        <f t="shared" si="7"/>
        <v>-113361.66626658291</v>
      </c>
      <c r="M18" s="38">
        <f t="shared" si="8"/>
        <v>-4315322.7225792538</v>
      </c>
      <c r="N18" s="48">
        <f>'jan-apr'!M18</f>
        <v>-1440090.7559927348</v>
      </c>
      <c r="O18" s="48">
        <f t="shared" si="9"/>
        <v>-2875231.966586519</v>
      </c>
    </row>
    <row r="19" spans="1:15" x14ac:dyDescent="0.25">
      <c r="A19" s="37">
        <v>1122</v>
      </c>
      <c r="B19" s="37" t="s">
        <v>37</v>
      </c>
      <c r="C19" s="38">
        <v>238063572</v>
      </c>
      <c r="D19" s="38">
        <v>12715</v>
      </c>
      <c r="E19" s="38">
        <f t="shared" si="0"/>
        <v>18723.049311836414</v>
      </c>
      <c r="F19" s="39">
        <f t="shared" si="1"/>
        <v>0.85531675459917766</v>
      </c>
      <c r="G19" s="38">
        <f t="shared" si="2"/>
        <v>2026.9723177392641</v>
      </c>
      <c r="H19" s="40">
        <f t="shared" si="3"/>
        <v>342.3437117230194</v>
      </c>
      <c r="I19" s="38">
        <f t="shared" si="4"/>
        <v>2369.3160294622835</v>
      </c>
      <c r="J19" s="38">
        <f t="shared" si="5"/>
        <v>-205.36440331912766</v>
      </c>
      <c r="K19" s="38">
        <f t="shared" si="6"/>
        <v>2163.9516261431559</v>
      </c>
      <c r="L19" s="38">
        <f t="shared" si="7"/>
        <v>30125853.314612936</v>
      </c>
      <c r="M19" s="38">
        <f t="shared" si="8"/>
        <v>27514644.926410228</v>
      </c>
      <c r="N19" s="48">
        <f>'jan-apr'!M19</f>
        <v>16261788.030697402</v>
      </c>
      <c r="O19" s="48">
        <f t="shared" si="9"/>
        <v>11252856.895712826</v>
      </c>
    </row>
    <row r="20" spans="1:15" x14ac:dyDescent="0.25">
      <c r="A20" s="37">
        <v>1124</v>
      </c>
      <c r="B20" s="37" t="s">
        <v>38</v>
      </c>
      <c r="C20" s="38">
        <v>825218261</v>
      </c>
      <c r="D20" s="38">
        <v>29541</v>
      </c>
      <c r="E20" s="38">
        <f t="shared" si="0"/>
        <v>27934.675908059984</v>
      </c>
      <c r="F20" s="39">
        <f t="shared" si="1"/>
        <v>1.2761274053450753</v>
      </c>
      <c r="G20" s="38">
        <f t="shared" si="2"/>
        <v>-3868.468703843821</v>
      </c>
      <c r="H20" s="40">
        <f t="shared" si="3"/>
        <v>0</v>
      </c>
      <c r="I20" s="38">
        <f t="shared" si="4"/>
        <v>-3868.468703843821</v>
      </c>
      <c r="J20" s="38">
        <f t="shared" si="5"/>
        <v>-205.36440331912766</v>
      </c>
      <c r="K20" s="38">
        <f t="shared" si="6"/>
        <v>-4073.8331071629486</v>
      </c>
      <c r="L20" s="38">
        <f t="shared" si="7"/>
        <v>-114278433.98025031</v>
      </c>
      <c r="M20" s="38">
        <f t="shared" si="8"/>
        <v>-120345103.81870067</v>
      </c>
      <c r="N20" s="48">
        <f>'jan-apr'!M20</f>
        <v>-93137762.780019686</v>
      </c>
      <c r="O20" s="48">
        <f t="shared" si="9"/>
        <v>-27207341.038680986</v>
      </c>
    </row>
    <row r="21" spans="1:15" x14ac:dyDescent="0.25">
      <c r="A21" s="37">
        <v>1127</v>
      </c>
      <c r="B21" s="37" t="s">
        <v>39</v>
      </c>
      <c r="C21" s="38">
        <v>284803664</v>
      </c>
      <c r="D21" s="38">
        <v>11841</v>
      </c>
      <c r="E21" s="38">
        <f t="shared" si="0"/>
        <v>24052.332066548432</v>
      </c>
      <c r="F21" s="39">
        <f t="shared" si="1"/>
        <v>1.0987720141663258</v>
      </c>
      <c r="G21" s="38">
        <f t="shared" si="2"/>
        <v>-1383.7686452764274</v>
      </c>
      <c r="H21" s="40">
        <f t="shared" si="3"/>
        <v>0</v>
      </c>
      <c r="I21" s="38">
        <f t="shared" si="4"/>
        <v>-1383.7686452764274</v>
      </c>
      <c r="J21" s="38">
        <f t="shared" si="5"/>
        <v>-205.36440331912766</v>
      </c>
      <c r="K21" s="38">
        <f t="shared" si="6"/>
        <v>-1589.133048595555</v>
      </c>
      <c r="L21" s="38">
        <f t="shared" si="7"/>
        <v>-16385204.528718177</v>
      </c>
      <c r="M21" s="38">
        <f t="shared" si="8"/>
        <v>-18816924.428419966</v>
      </c>
      <c r="N21" s="48">
        <f>'jan-apr'!M21</f>
        <v>-14445786.257412162</v>
      </c>
      <c r="O21" s="48">
        <f t="shared" si="9"/>
        <v>-4371138.1710078046</v>
      </c>
    </row>
    <row r="22" spans="1:15" x14ac:dyDescent="0.25">
      <c r="A22" s="37">
        <v>1130</v>
      </c>
      <c r="B22" s="37" t="s">
        <v>40</v>
      </c>
      <c r="C22" s="38">
        <v>281078483</v>
      </c>
      <c r="D22" s="38">
        <v>13959</v>
      </c>
      <c r="E22" s="38">
        <f t="shared" si="0"/>
        <v>20136.004226663801</v>
      </c>
      <c r="F22" s="39">
        <f t="shared" si="1"/>
        <v>0.91986414706804798</v>
      </c>
      <c r="G22" s="38">
        <f t="shared" si="2"/>
        <v>1122.6811722497364</v>
      </c>
      <c r="H22" s="40">
        <f t="shared" si="3"/>
        <v>0</v>
      </c>
      <c r="I22" s="38">
        <f t="shared" si="4"/>
        <v>1122.6811722497364</v>
      </c>
      <c r="J22" s="38">
        <f t="shared" si="5"/>
        <v>-205.36440331912766</v>
      </c>
      <c r="K22" s="38">
        <f t="shared" si="6"/>
        <v>917.31676893060876</v>
      </c>
      <c r="L22" s="38">
        <f t="shared" si="7"/>
        <v>15671506.48343407</v>
      </c>
      <c r="M22" s="38">
        <f t="shared" si="8"/>
        <v>12804824.777502367</v>
      </c>
      <c r="N22" s="48">
        <f>'jan-apr'!M22</f>
        <v>8780060.8041198961</v>
      </c>
      <c r="O22" s="48">
        <f t="shared" si="9"/>
        <v>4024763.9733824711</v>
      </c>
    </row>
    <row r="23" spans="1:15" x14ac:dyDescent="0.25">
      <c r="A23" s="37">
        <v>1133</v>
      </c>
      <c r="B23" s="37" t="s">
        <v>41</v>
      </c>
      <c r="C23" s="38">
        <v>78161243</v>
      </c>
      <c r="D23" s="38">
        <v>2612</v>
      </c>
      <c r="E23" s="38">
        <f t="shared" si="0"/>
        <v>29923.906202143949</v>
      </c>
      <c r="F23" s="39">
        <f t="shared" si="1"/>
        <v>1.3670005302804806</v>
      </c>
      <c r="G23" s="38">
        <f t="shared" si="2"/>
        <v>-5141.5760920575585</v>
      </c>
      <c r="H23" s="40">
        <f t="shared" si="3"/>
        <v>0</v>
      </c>
      <c r="I23" s="38">
        <f t="shared" si="4"/>
        <v>-5141.5760920575585</v>
      </c>
      <c r="J23" s="38">
        <f t="shared" si="5"/>
        <v>-205.36440331912766</v>
      </c>
      <c r="K23" s="38">
        <f t="shared" si="6"/>
        <v>-5346.9404953766862</v>
      </c>
      <c r="L23" s="38">
        <f t="shared" si="7"/>
        <v>-13429796.752454342</v>
      </c>
      <c r="M23" s="38">
        <f t="shared" si="8"/>
        <v>-13966208.573923904</v>
      </c>
      <c r="N23" s="48">
        <f>'jan-apr'!M23</f>
        <v>-13183943.447968969</v>
      </c>
      <c r="O23" s="48">
        <f t="shared" si="9"/>
        <v>-782265.12595493533</v>
      </c>
    </row>
    <row r="24" spans="1:15" x14ac:dyDescent="0.25">
      <c r="A24" s="37">
        <v>1134</v>
      </c>
      <c r="B24" s="37" t="s">
        <v>42</v>
      </c>
      <c r="C24" s="38">
        <v>124571738</v>
      </c>
      <c r="D24" s="38">
        <v>3891</v>
      </c>
      <c r="E24" s="38">
        <f t="shared" si="0"/>
        <v>32015.352865587254</v>
      </c>
      <c r="F24" s="39">
        <f t="shared" si="1"/>
        <v>1.4625431602655827</v>
      </c>
      <c r="G24" s="38">
        <f t="shared" si="2"/>
        <v>-6480.101956661274</v>
      </c>
      <c r="H24" s="40">
        <f t="shared" si="3"/>
        <v>0</v>
      </c>
      <c r="I24" s="38">
        <f t="shared" si="4"/>
        <v>-6480.101956661274</v>
      </c>
      <c r="J24" s="38">
        <f t="shared" si="5"/>
        <v>-205.36440331912766</v>
      </c>
      <c r="K24" s="38">
        <f t="shared" si="6"/>
        <v>-6685.4663599804016</v>
      </c>
      <c r="L24" s="38">
        <f t="shared" si="7"/>
        <v>-25214076.713369016</v>
      </c>
      <c r="M24" s="38">
        <f t="shared" si="8"/>
        <v>-26013149.606683742</v>
      </c>
      <c r="N24" s="48">
        <f>'jan-apr'!M24</f>
        <v>-27680175.432851177</v>
      </c>
      <c r="O24" s="48">
        <f t="shared" si="9"/>
        <v>1667025.8261674345</v>
      </c>
    </row>
    <row r="25" spans="1:15" x14ac:dyDescent="0.25">
      <c r="A25" s="37">
        <v>1135</v>
      </c>
      <c r="B25" s="37" t="s">
        <v>43</v>
      </c>
      <c r="C25" s="38">
        <v>107969451</v>
      </c>
      <c r="D25" s="38">
        <v>4603</v>
      </c>
      <c r="E25" s="38">
        <f t="shared" si="0"/>
        <v>23456.322181186184</v>
      </c>
      <c r="F25" s="39">
        <f t="shared" si="1"/>
        <v>1.0715447590132459</v>
      </c>
      <c r="G25" s="38">
        <f t="shared" si="2"/>
        <v>-1002.3223186445888</v>
      </c>
      <c r="H25" s="40">
        <f t="shared" si="3"/>
        <v>0</v>
      </c>
      <c r="I25" s="38">
        <f t="shared" si="4"/>
        <v>-1002.3223186445888</v>
      </c>
      <c r="J25" s="38">
        <f t="shared" si="5"/>
        <v>-205.36440331912766</v>
      </c>
      <c r="K25" s="38">
        <f t="shared" si="6"/>
        <v>-1207.6867219637165</v>
      </c>
      <c r="L25" s="38">
        <f t="shared" si="7"/>
        <v>-4613689.6327210423</v>
      </c>
      <c r="M25" s="38">
        <f t="shared" si="8"/>
        <v>-5558981.981198987</v>
      </c>
      <c r="N25" s="48">
        <f>'jan-apr'!M25</f>
        <v>-8356361.8565854384</v>
      </c>
      <c r="O25" s="48">
        <f t="shared" si="9"/>
        <v>2797379.8753864514</v>
      </c>
    </row>
    <row r="26" spans="1:15" x14ac:dyDescent="0.25">
      <c r="A26" s="37">
        <v>1144</v>
      </c>
      <c r="B26" s="37" t="s">
        <v>44</v>
      </c>
      <c r="C26" s="38">
        <v>13946962</v>
      </c>
      <c r="D26" s="38">
        <v>579</v>
      </c>
      <c r="E26" s="38">
        <f t="shared" si="0"/>
        <v>24088.017271157169</v>
      </c>
      <c r="F26" s="39">
        <f t="shared" si="1"/>
        <v>1.10040220553552</v>
      </c>
      <c r="G26" s="38">
        <f t="shared" si="2"/>
        <v>-1406.607176226019</v>
      </c>
      <c r="H26" s="40">
        <f t="shared" si="3"/>
        <v>0</v>
      </c>
      <c r="I26" s="38">
        <f t="shared" si="4"/>
        <v>-1406.607176226019</v>
      </c>
      <c r="J26" s="38">
        <f t="shared" si="5"/>
        <v>-205.36440331912766</v>
      </c>
      <c r="K26" s="38">
        <f t="shared" si="6"/>
        <v>-1611.9715795451466</v>
      </c>
      <c r="L26" s="38">
        <f t="shared" si="7"/>
        <v>-814425.55503486493</v>
      </c>
      <c r="M26" s="38">
        <f t="shared" si="8"/>
        <v>-933331.54455663986</v>
      </c>
      <c r="N26" s="48">
        <f>'jan-apr'!M26</f>
        <v>-94434.209637838401</v>
      </c>
      <c r="O26" s="48">
        <f t="shared" si="9"/>
        <v>-838897.33491880144</v>
      </c>
    </row>
    <row r="27" spans="1:15" x14ac:dyDescent="0.25">
      <c r="A27" s="37">
        <v>1145</v>
      </c>
      <c r="B27" s="37" t="s">
        <v>45</v>
      </c>
      <c r="C27" s="38">
        <v>21334546</v>
      </c>
      <c r="D27" s="38">
        <v>907</v>
      </c>
      <c r="E27" s="38">
        <f t="shared" si="0"/>
        <v>23522.101433296582</v>
      </c>
      <c r="F27" s="39">
        <f t="shared" si="1"/>
        <v>1.0745497234022174</v>
      </c>
      <c r="G27" s="38">
        <f t="shared" si="2"/>
        <v>-1044.4210399952437</v>
      </c>
      <c r="H27" s="40">
        <f t="shared" si="3"/>
        <v>0</v>
      </c>
      <c r="I27" s="38">
        <f t="shared" si="4"/>
        <v>-1044.4210399952437</v>
      </c>
      <c r="J27" s="38">
        <f t="shared" si="5"/>
        <v>-205.36440331912766</v>
      </c>
      <c r="K27" s="38">
        <f t="shared" si="6"/>
        <v>-1249.7854433143714</v>
      </c>
      <c r="L27" s="38">
        <f t="shared" si="7"/>
        <v>-947289.88327568606</v>
      </c>
      <c r="M27" s="38">
        <f t="shared" si="8"/>
        <v>-1133555.3970861349</v>
      </c>
      <c r="N27" s="48">
        <f>'jan-apr'!M27</f>
        <v>-1259204.6816951982</v>
      </c>
      <c r="O27" s="48">
        <f t="shared" si="9"/>
        <v>125649.2846090633</v>
      </c>
    </row>
    <row r="28" spans="1:15" x14ac:dyDescent="0.25">
      <c r="A28" s="37">
        <v>1146</v>
      </c>
      <c r="B28" s="37" t="s">
        <v>46</v>
      </c>
      <c r="C28" s="38">
        <v>245865865</v>
      </c>
      <c r="D28" s="38">
        <v>11750</v>
      </c>
      <c r="E28" s="38">
        <f t="shared" si="0"/>
        <v>20924.754468085106</v>
      </c>
      <c r="F28" s="39">
        <f t="shared" si="1"/>
        <v>0.95589627439120239</v>
      </c>
      <c r="G28" s="38">
        <f t="shared" si="2"/>
        <v>617.88101774010113</v>
      </c>
      <c r="H28" s="40">
        <f t="shared" si="3"/>
        <v>0</v>
      </c>
      <c r="I28" s="38">
        <f t="shared" si="4"/>
        <v>617.88101774010113</v>
      </c>
      <c r="J28" s="38">
        <f t="shared" si="5"/>
        <v>-205.36440331912766</v>
      </c>
      <c r="K28" s="38">
        <f t="shared" si="6"/>
        <v>412.5166144209735</v>
      </c>
      <c r="L28" s="38">
        <f t="shared" si="7"/>
        <v>7260101.9584461879</v>
      </c>
      <c r="M28" s="38">
        <f t="shared" si="8"/>
        <v>4847070.2194464384</v>
      </c>
      <c r="N28" s="48">
        <f>'jan-apr'!M28</f>
        <v>1841886.9669696006</v>
      </c>
      <c r="O28" s="48">
        <f t="shared" si="9"/>
        <v>3005183.2524768375</v>
      </c>
    </row>
    <row r="29" spans="1:15" x14ac:dyDescent="0.25">
      <c r="A29" s="37">
        <v>1149</v>
      </c>
      <c r="B29" s="37" t="s">
        <v>47</v>
      </c>
      <c r="C29" s="38">
        <v>902651992</v>
      </c>
      <c r="D29" s="38">
        <v>43990</v>
      </c>
      <c r="E29" s="38">
        <f t="shared" si="0"/>
        <v>20519.481518526936</v>
      </c>
      <c r="F29" s="39">
        <f t="shared" si="1"/>
        <v>0.93738237004957414</v>
      </c>
      <c r="G29" s="38">
        <f t="shared" si="2"/>
        <v>877.25570545732978</v>
      </c>
      <c r="H29" s="40">
        <f t="shared" si="3"/>
        <v>0</v>
      </c>
      <c r="I29" s="38">
        <f t="shared" si="4"/>
        <v>877.25570545732978</v>
      </c>
      <c r="J29" s="38">
        <f t="shared" si="5"/>
        <v>-205.36440331912766</v>
      </c>
      <c r="K29" s="38">
        <f t="shared" si="6"/>
        <v>671.89130213820215</v>
      </c>
      <c r="L29" s="38">
        <f t="shared" si="7"/>
        <v>38590478.483067937</v>
      </c>
      <c r="M29" s="38">
        <f t="shared" si="8"/>
        <v>29556498.381059512</v>
      </c>
      <c r="N29" s="48">
        <f>'jan-apr'!M29</f>
        <v>13529850.717429183</v>
      </c>
      <c r="O29" s="48">
        <f t="shared" si="9"/>
        <v>16026647.663630329</v>
      </c>
    </row>
    <row r="30" spans="1:15" x14ac:dyDescent="0.25">
      <c r="A30" s="37">
        <v>1151</v>
      </c>
      <c r="B30" s="37" t="s">
        <v>48</v>
      </c>
      <c r="C30" s="38">
        <v>4763098</v>
      </c>
      <c r="D30" s="38">
        <v>219</v>
      </c>
      <c r="E30" s="38">
        <f t="shared" si="0"/>
        <v>21749.305936073059</v>
      </c>
      <c r="F30" s="39">
        <f t="shared" si="1"/>
        <v>0.99356389326317718</v>
      </c>
      <c r="G30" s="38">
        <f t="shared" si="2"/>
        <v>90.168078227811492</v>
      </c>
      <c r="H30" s="40">
        <f t="shared" si="3"/>
        <v>0</v>
      </c>
      <c r="I30" s="38">
        <f t="shared" si="4"/>
        <v>90.168078227811492</v>
      </c>
      <c r="J30" s="38">
        <f t="shared" si="5"/>
        <v>-205.36440331912766</v>
      </c>
      <c r="K30" s="38">
        <f t="shared" si="6"/>
        <v>-115.19632509131617</v>
      </c>
      <c r="L30" s="38">
        <f t="shared" si="7"/>
        <v>19746.809131890717</v>
      </c>
      <c r="M30" s="38">
        <f t="shared" si="8"/>
        <v>-25227.995194998242</v>
      </c>
      <c r="N30" s="48">
        <f>'jan-apr'!M30</f>
        <v>-212475.2349407367</v>
      </c>
      <c r="O30" s="48">
        <f t="shared" si="9"/>
        <v>187247.23974573845</v>
      </c>
    </row>
    <row r="31" spans="1:15" x14ac:dyDescent="0.25">
      <c r="A31" s="37">
        <v>1160</v>
      </c>
      <c r="B31" s="37" t="s">
        <v>49</v>
      </c>
      <c r="C31" s="38">
        <v>206436211</v>
      </c>
      <c r="D31" s="38">
        <v>9181</v>
      </c>
      <c r="E31" s="38">
        <f t="shared" si="0"/>
        <v>22485.155320771159</v>
      </c>
      <c r="F31" s="39">
        <f t="shared" si="1"/>
        <v>1.027179374219898</v>
      </c>
      <c r="G31" s="38">
        <f t="shared" si="2"/>
        <v>-380.77552797897255</v>
      </c>
      <c r="H31" s="40">
        <f t="shared" si="3"/>
        <v>0</v>
      </c>
      <c r="I31" s="38">
        <f t="shared" si="4"/>
        <v>-380.77552797897255</v>
      </c>
      <c r="J31" s="38">
        <f t="shared" si="5"/>
        <v>-205.36440331912766</v>
      </c>
      <c r="K31" s="38">
        <f t="shared" si="6"/>
        <v>-586.13993129810024</v>
      </c>
      <c r="L31" s="38">
        <f t="shared" si="7"/>
        <v>-3495900.1223749472</v>
      </c>
      <c r="M31" s="38">
        <f t="shared" si="8"/>
        <v>-5381350.7092478583</v>
      </c>
      <c r="N31" s="48">
        <f>'jan-apr'!M31</f>
        <v>-185406.29548358641</v>
      </c>
      <c r="O31" s="48">
        <f t="shared" si="9"/>
        <v>-5195944.4137642719</v>
      </c>
    </row>
    <row r="32" spans="1:15" x14ac:dyDescent="0.25">
      <c r="A32" s="37">
        <v>1505</v>
      </c>
      <c r="B32" s="37" t="s">
        <v>50</v>
      </c>
      <c r="C32" s="38">
        <v>478965212</v>
      </c>
      <c r="D32" s="38">
        <v>24479</v>
      </c>
      <c r="E32" s="38">
        <f t="shared" si="0"/>
        <v>19566.37166550921</v>
      </c>
      <c r="F32" s="39">
        <f t="shared" si="1"/>
        <v>0.89384187551355543</v>
      </c>
      <c r="G32" s="38">
        <f t="shared" si="2"/>
        <v>1487.2460113886743</v>
      </c>
      <c r="H32" s="40">
        <f t="shared" si="3"/>
        <v>47.180887937540682</v>
      </c>
      <c r="I32" s="38">
        <f t="shared" si="4"/>
        <v>1534.4268993262151</v>
      </c>
      <c r="J32" s="38">
        <f t="shared" si="5"/>
        <v>-205.36440331912766</v>
      </c>
      <c r="K32" s="38">
        <f t="shared" si="6"/>
        <v>1329.0624960070875</v>
      </c>
      <c r="L32" s="38">
        <f t="shared" si="7"/>
        <v>37561236.068606421</v>
      </c>
      <c r="M32" s="38">
        <f t="shared" si="8"/>
        <v>32534120.839757495</v>
      </c>
      <c r="N32" s="48">
        <f>'jan-apr'!M32</f>
        <v>19031898.161304593</v>
      </c>
      <c r="O32" s="48">
        <f t="shared" si="9"/>
        <v>13502222.678452902</v>
      </c>
    </row>
    <row r="33" spans="1:15" x14ac:dyDescent="0.25">
      <c r="A33" s="37">
        <v>1506</v>
      </c>
      <c r="B33" s="37" t="s">
        <v>51</v>
      </c>
      <c r="C33" s="38">
        <v>694564161</v>
      </c>
      <c r="D33" s="38">
        <v>33291</v>
      </c>
      <c r="E33" s="38">
        <f t="shared" si="0"/>
        <v>20863.421375146438</v>
      </c>
      <c r="F33" s="39">
        <f t="shared" si="1"/>
        <v>0.9530944219189843</v>
      </c>
      <c r="G33" s="38">
        <f t="shared" si="2"/>
        <v>657.13419722084893</v>
      </c>
      <c r="H33" s="40">
        <f t="shared" si="3"/>
        <v>0</v>
      </c>
      <c r="I33" s="38">
        <f t="shared" si="4"/>
        <v>657.13419722084893</v>
      </c>
      <c r="J33" s="38">
        <f t="shared" si="5"/>
        <v>-205.36440331912766</v>
      </c>
      <c r="K33" s="38">
        <f t="shared" si="6"/>
        <v>451.7697939017213</v>
      </c>
      <c r="L33" s="38">
        <f t="shared" si="7"/>
        <v>21876654.559679281</v>
      </c>
      <c r="M33" s="38">
        <f t="shared" si="8"/>
        <v>15039868.208782203</v>
      </c>
      <c r="N33" s="48">
        <f>'jan-apr'!M33</f>
        <v>5363279.2868855679</v>
      </c>
      <c r="O33" s="48">
        <f t="shared" si="9"/>
        <v>9676588.9218966365</v>
      </c>
    </row>
    <row r="34" spans="1:15" x14ac:dyDescent="0.25">
      <c r="A34" s="37">
        <v>1508</v>
      </c>
      <c r="B34" s="37" t="s">
        <v>52</v>
      </c>
      <c r="C34" s="38">
        <v>1286856810</v>
      </c>
      <c r="D34" s="38">
        <v>59663</v>
      </c>
      <c r="E34" s="38">
        <f t="shared" si="0"/>
        <v>21568.758024236125</v>
      </c>
      <c r="F34" s="39">
        <f t="shared" si="1"/>
        <v>0.98531600311291212</v>
      </c>
      <c r="G34" s="38">
        <f t="shared" si="2"/>
        <v>205.71874180344867</v>
      </c>
      <c r="H34" s="40">
        <f t="shared" si="3"/>
        <v>0</v>
      </c>
      <c r="I34" s="38">
        <f t="shared" si="4"/>
        <v>205.71874180344867</v>
      </c>
      <c r="J34" s="38">
        <f t="shared" si="5"/>
        <v>-205.36440331912766</v>
      </c>
      <c r="K34" s="38">
        <f t="shared" si="6"/>
        <v>0.3543384843210049</v>
      </c>
      <c r="L34" s="38">
        <f t="shared" si="7"/>
        <v>12273797.292219158</v>
      </c>
      <c r="M34" s="38">
        <f t="shared" si="8"/>
        <v>21140.896990044115</v>
      </c>
      <c r="N34" s="48">
        <f>'jan-apr'!M34</f>
        <v>-3272137.6110920631</v>
      </c>
      <c r="O34" s="48">
        <f t="shared" si="9"/>
        <v>3293278.5080821072</v>
      </c>
    </row>
    <row r="35" spans="1:15" x14ac:dyDescent="0.25">
      <c r="A35" s="37">
        <v>1511</v>
      </c>
      <c r="B35" s="37" t="s">
        <v>53</v>
      </c>
      <c r="C35" s="38">
        <v>64458946</v>
      </c>
      <c r="D35" s="38">
        <v>3029</v>
      </c>
      <c r="E35" s="38">
        <f t="shared" si="0"/>
        <v>21280.602839220865</v>
      </c>
      <c r="F35" s="39">
        <f t="shared" si="1"/>
        <v>0.97215233764564402</v>
      </c>
      <c r="G35" s="38">
        <f t="shared" si="2"/>
        <v>390.13806021321568</v>
      </c>
      <c r="H35" s="40">
        <f t="shared" si="3"/>
        <v>0</v>
      </c>
      <c r="I35" s="38">
        <f t="shared" si="4"/>
        <v>390.13806021321568</v>
      </c>
      <c r="J35" s="38">
        <f t="shared" si="5"/>
        <v>-205.36440331912766</v>
      </c>
      <c r="K35" s="38">
        <f t="shared" si="6"/>
        <v>184.77365689408802</v>
      </c>
      <c r="L35" s="38">
        <f t="shared" si="7"/>
        <v>1181728.1843858303</v>
      </c>
      <c r="M35" s="38">
        <f t="shared" si="8"/>
        <v>559679.40673219261</v>
      </c>
      <c r="N35" s="48">
        <f>'jan-apr'!M35</f>
        <v>-1203829.7829931146</v>
      </c>
      <c r="O35" s="48">
        <f t="shared" si="9"/>
        <v>1763509.1897253073</v>
      </c>
    </row>
    <row r="36" spans="1:15" x14ac:dyDescent="0.25">
      <c r="A36" s="37">
        <v>1514</v>
      </c>
      <c r="B36" s="37" t="s">
        <v>54</v>
      </c>
      <c r="C36" s="38">
        <v>55836610</v>
      </c>
      <c r="D36" s="38">
        <v>2437</v>
      </c>
      <c r="E36" s="38">
        <f t="shared" si="0"/>
        <v>22912.027082478457</v>
      </c>
      <c r="F36" s="39">
        <f t="shared" si="1"/>
        <v>1.0466799675138923</v>
      </c>
      <c r="G36" s="38">
        <f t="shared" si="2"/>
        <v>-653.97345547164321</v>
      </c>
      <c r="H36" s="40">
        <f t="shared" si="3"/>
        <v>0</v>
      </c>
      <c r="I36" s="38">
        <f t="shared" si="4"/>
        <v>-653.97345547164321</v>
      </c>
      <c r="J36" s="38">
        <f t="shared" si="5"/>
        <v>-205.36440331912766</v>
      </c>
      <c r="K36" s="38">
        <f t="shared" si="6"/>
        <v>-859.33785879077084</v>
      </c>
      <c r="L36" s="38">
        <f t="shared" si="7"/>
        <v>-1593733.3109843945</v>
      </c>
      <c r="M36" s="38">
        <f t="shared" si="8"/>
        <v>-2094206.3618731084</v>
      </c>
      <c r="N36" s="48">
        <f>'jan-apr'!M36</f>
        <v>-2388916.7241578815</v>
      </c>
      <c r="O36" s="48">
        <f t="shared" si="9"/>
        <v>294710.36228477303</v>
      </c>
    </row>
    <row r="37" spans="1:15" x14ac:dyDescent="0.25">
      <c r="A37" s="37">
        <v>1515</v>
      </c>
      <c r="B37" s="37" t="s">
        <v>55</v>
      </c>
      <c r="C37" s="38">
        <v>207651042</v>
      </c>
      <c r="D37" s="38">
        <v>9003</v>
      </c>
      <c r="E37" s="38">
        <f t="shared" si="0"/>
        <v>23064.64978340553</v>
      </c>
      <c r="F37" s="39">
        <f t="shared" si="1"/>
        <v>1.0536521626441255</v>
      </c>
      <c r="G37" s="38">
        <f t="shared" si="2"/>
        <v>-751.65198406497018</v>
      </c>
      <c r="H37" s="40">
        <f t="shared" si="3"/>
        <v>0</v>
      </c>
      <c r="I37" s="38">
        <f t="shared" si="4"/>
        <v>-751.65198406497018</v>
      </c>
      <c r="J37" s="38">
        <f t="shared" si="5"/>
        <v>-205.36440331912766</v>
      </c>
      <c r="K37" s="38">
        <f t="shared" si="6"/>
        <v>-957.01638738409781</v>
      </c>
      <c r="L37" s="38">
        <f t="shared" si="7"/>
        <v>-6767122.8125369269</v>
      </c>
      <c r="M37" s="38">
        <f t="shared" si="8"/>
        <v>-8616018.5356190335</v>
      </c>
      <c r="N37" s="48">
        <f>'jan-apr'!M37</f>
        <v>-8770375.2095500194</v>
      </c>
      <c r="O37" s="48">
        <f t="shared" si="9"/>
        <v>154356.67393098585</v>
      </c>
    </row>
    <row r="38" spans="1:15" x14ac:dyDescent="0.25">
      <c r="A38" s="37">
        <v>1516</v>
      </c>
      <c r="B38" s="37" t="s">
        <v>56</v>
      </c>
      <c r="C38" s="38">
        <v>200375315</v>
      </c>
      <c r="D38" s="38">
        <v>8958</v>
      </c>
      <c r="E38" s="38">
        <f t="shared" si="0"/>
        <v>22368.309332440276</v>
      </c>
      <c r="F38" s="39">
        <f t="shared" si="1"/>
        <v>1.021841550777649</v>
      </c>
      <c r="G38" s="38">
        <f t="shared" si="2"/>
        <v>-305.99409544720783</v>
      </c>
      <c r="H38" s="40">
        <f t="shared" si="3"/>
        <v>0</v>
      </c>
      <c r="I38" s="38">
        <f t="shared" si="4"/>
        <v>-305.99409544720783</v>
      </c>
      <c r="J38" s="38">
        <f t="shared" si="5"/>
        <v>-205.36440331912766</v>
      </c>
      <c r="K38" s="38">
        <f t="shared" si="6"/>
        <v>-511.35849876633552</v>
      </c>
      <c r="L38" s="38">
        <f t="shared" si="7"/>
        <v>-2741095.1070160875</v>
      </c>
      <c r="M38" s="38">
        <f t="shared" si="8"/>
        <v>-4580749.4319488332</v>
      </c>
      <c r="N38" s="48">
        <f>'jan-apr'!M38</f>
        <v>-5911040.0177128753</v>
      </c>
      <c r="O38" s="48">
        <f t="shared" si="9"/>
        <v>1330290.5857640421</v>
      </c>
    </row>
    <row r="39" spans="1:15" x14ac:dyDescent="0.25">
      <c r="A39" s="37">
        <v>1517</v>
      </c>
      <c r="B39" s="37" t="s">
        <v>57</v>
      </c>
      <c r="C39" s="38">
        <v>98755964</v>
      </c>
      <c r="D39" s="38">
        <v>5411</v>
      </c>
      <c r="E39" s="38">
        <f t="shared" si="0"/>
        <v>18250.963592681575</v>
      </c>
      <c r="F39" s="39">
        <f t="shared" si="1"/>
        <v>0.8337506721478074</v>
      </c>
      <c r="G39" s="38">
        <f t="shared" si="2"/>
        <v>2329.1071779983608</v>
      </c>
      <c r="H39" s="40">
        <f t="shared" si="3"/>
        <v>507.57371342721285</v>
      </c>
      <c r="I39" s="38">
        <f t="shared" si="4"/>
        <v>2836.6808914255735</v>
      </c>
      <c r="J39" s="38">
        <f t="shared" si="5"/>
        <v>-205.36440331912766</v>
      </c>
      <c r="K39" s="38">
        <f t="shared" si="6"/>
        <v>2631.3164881064458</v>
      </c>
      <c r="L39" s="38">
        <f t="shared" si="7"/>
        <v>15349280.303503778</v>
      </c>
      <c r="M39" s="38">
        <f t="shared" si="8"/>
        <v>14238053.517143978</v>
      </c>
      <c r="N39" s="48">
        <f>'jan-apr'!M39</f>
        <v>8469155.9929141663</v>
      </c>
      <c r="O39" s="48">
        <f t="shared" si="9"/>
        <v>5768897.5242298115</v>
      </c>
    </row>
    <row r="40" spans="1:15" x14ac:dyDescent="0.25">
      <c r="A40" s="37">
        <v>1520</v>
      </c>
      <c r="B40" s="37" t="s">
        <v>58</v>
      </c>
      <c r="C40" s="38">
        <v>199707568</v>
      </c>
      <c r="D40" s="38">
        <v>11068</v>
      </c>
      <c r="E40" s="38">
        <f t="shared" si="0"/>
        <v>18043.690639681965</v>
      </c>
      <c r="F40" s="39">
        <f t="shared" si="1"/>
        <v>0.82428191379957516</v>
      </c>
      <c r="G40" s="38">
        <f t="shared" si="2"/>
        <v>2461.7618679181114</v>
      </c>
      <c r="H40" s="40">
        <f t="shared" si="3"/>
        <v>580.1192469770765</v>
      </c>
      <c r="I40" s="38">
        <f t="shared" si="4"/>
        <v>3041.8811148951881</v>
      </c>
      <c r="J40" s="38">
        <f t="shared" si="5"/>
        <v>-205.36440331912766</v>
      </c>
      <c r="K40" s="38">
        <f t="shared" si="6"/>
        <v>2836.5167115760605</v>
      </c>
      <c r="L40" s="38">
        <f t="shared" si="7"/>
        <v>33667540.17965994</v>
      </c>
      <c r="M40" s="38">
        <f t="shared" si="8"/>
        <v>31394566.963723838</v>
      </c>
      <c r="N40" s="48">
        <f>'jan-apr'!M40</f>
        <v>20048845.141262982</v>
      </c>
      <c r="O40" s="48">
        <f t="shared" si="9"/>
        <v>11345721.822460856</v>
      </c>
    </row>
    <row r="41" spans="1:15" x14ac:dyDescent="0.25">
      <c r="A41" s="37">
        <v>1525</v>
      </c>
      <c r="B41" s="37" t="s">
        <v>59</v>
      </c>
      <c r="C41" s="38">
        <v>85776512</v>
      </c>
      <c r="D41" s="38">
        <v>4333</v>
      </c>
      <c r="E41" s="38">
        <f t="shared" si="0"/>
        <v>19796.102469420726</v>
      </c>
      <c r="F41" s="39">
        <f t="shared" si="1"/>
        <v>0.90433656590081191</v>
      </c>
      <c r="G41" s="38">
        <f t="shared" si="2"/>
        <v>1340.2182968853042</v>
      </c>
      <c r="H41" s="40">
        <f t="shared" si="3"/>
        <v>0</v>
      </c>
      <c r="I41" s="38">
        <f t="shared" si="4"/>
        <v>1340.2182968853042</v>
      </c>
      <c r="J41" s="38">
        <f t="shared" si="5"/>
        <v>-205.36440331912766</v>
      </c>
      <c r="K41" s="38">
        <f t="shared" si="6"/>
        <v>1134.8538935661766</v>
      </c>
      <c r="L41" s="38">
        <f t="shared" si="7"/>
        <v>5807165.8804040235</v>
      </c>
      <c r="M41" s="38">
        <f t="shared" si="8"/>
        <v>4917321.9208222432</v>
      </c>
      <c r="N41" s="48">
        <f>'jan-apr'!M41</f>
        <v>2720425.6144373883</v>
      </c>
      <c r="O41" s="48">
        <f t="shared" si="9"/>
        <v>2196896.306384855</v>
      </c>
    </row>
    <row r="42" spans="1:15" x14ac:dyDescent="0.25">
      <c r="A42" s="37">
        <v>1528</v>
      </c>
      <c r="B42" s="37" t="s">
        <v>60</v>
      </c>
      <c r="C42" s="38">
        <v>141683901</v>
      </c>
      <c r="D42" s="38">
        <v>7626</v>
      </c>
      <c r="E42" s="38">
        <f t="shared" si="0"/>
        <v>18579.058615263573</v>
      </c>
      <c r="F42" s="39">
        <f t="shared" si="1"/>
        <v>0.8487388914939783</v>
      </c>
      <c r="G42" s="38">
        <f t="shared" si="2"/>
        <v>2119.1263635458822</v>
      </c>
      <c r="H42" s="40">
        <f t="shared" si="3"/>
        <v>392.74045552351362</v>
      </c>
      <c r="I42" s="38">
        <f t="shared" si="4"/>
        <v>2511.8668190693957</v>
      </c>
      <c r="J42" s="38">
        <f t="shared" si="5"/>
        <v>-205.36440331912766</v>
      </c>
      <c r="K42" s="38">
        <f t="shared" si="6"/>
        <v>2306.502415750268</v>
      </c>
      <c r="L42" s="38">
        <f t="shared" si="7"/>
        <v>19155496.362223212</v>
      </c>
      <c r="M42" s="38">
        <f t="shared" si="8"/>
        <v>17589387.422511544</v>
      </c>
      <c r="N42" s="48">
        <f>'jan-apr'!M42</f>
        <v>12940244.608474124</v>
      </c>
      <c r="O42" s="48">
        <f t="shared" si="9"/>
        <v>4649142.8140374199</v>
      </c>
    </row>
    <row r="43" spans="1:15" x14ac:dyDescent="0.25">
      <c r="A43" s="37">
        <v>1531</v>
      </c>
      <c r="B43" s="37" t="s">
        <v>61</v>
      </c>
      <c r="C43" s="38">
        <v>181911473</v>
      </c>
      <c r="D43" s="38">
        <v>9798</v>
      </c>
      <c r="E43" s="38">
        <f t="shared" si="0"/>
        <v>18566.184221269647</v>
      </c>
      <c r="F43" s="39">
        <f t="shared" si="1"/>
        <v>0.84815075626531367</v>
      </c>
      <c r="G43" s="38">
        <f t="shared" si="2"/>
        <v>2127.365975701995</v>
      </c>
      <c r="H43" s="40">
        <f t="shared" si="3"/>
        <v>397.24649342138798</v>
      </c>
      <c r="I43" s="38">
        <f t="shared" si="4"/>
        <v>2524.6124691233831</v>
      </c>
      <c r="J43" s="38">
        <f t="shared" si="5"/>
        <v>-205.36440331912766</v>
      </c>
      <c r="K43" s="38">
        <f t="shared" si="6"/>
        <v>2319.2480658042555</v>
      </c>
      <c r="L43" s="38">
        <f t="shared" si="7"/>
        <v>24736152.972470909</v>
      </c>
      <c r="M43" s="38">
        <f t="shared" si="8"/>
        <v>22723992.548750095</v>
      </c>
      <c r="N43" s="48">
        <f>'jan-apr'!M43</f>
        <v>13229680.718165414</v>
      </c>
      <c r="O43" s="48">
        <f t="shared" si="9"/>
        <v>9494311.8305846807</v>
      </c>
    </row>
    <row r="44" spans="1:15" x14ac:dyDescent="0.25">
      <c r="A44" s="37">
        <v>1532</v>
      </c>
      <c r="B44" s="37" t="s">
        <v>62</v>
      </c>
      <c r="C44" s="38">
        <v>186987437</v>
      </c>
      <c r="D44" s="38">
        <v>8828</v>
      </c>
      <c r="E44" s="38">
        <f t="shared" si="0"/>
        <v>21181.177729950159</v>
      </c>
      <c r="F44" s="39">
        <f t="shared" si="1"/>
        <v>0.96761034449213945</v>
      </c>
      <c r="G44" s="38">
        <f t="shared" si="2"/>
        <v>453.77013014646712</v>
      </c>
      <c r="H44" s="40">
        <f t="shared" si="3"/>
        <v>0</v>
      </c>
      <c r="I44" s="38">
        <f t="shared" si="4"/>
        <v>453.77013014646712</v>
      </c>
      <c r="J44" s="38">
        <f t="shared" si="5"/>
        <v>-205.36440331912766</v>
      </c>
      <c r="K44" s="38">
        <f t="shared" si="6"/>
        <v>248.40572682733946</v>
      </c>
      <c r="L44" s="38">
        <f t="shared" si="7"/>
        <v>4005882.7089330116</v>
      </c>
      <c r="M44" s="38">
        <f t="shared" si="8"/>
        <v>2192925.7564317528</v>
      </c>
      <c r="N44" s="48">
        <f>'jan-apr'!M44</f>
        <v>-1888679.685738923</v>
      </c>
      <c r="O44" s="48">
        <f t="shared" si="9"/>
        <v>4081605.4421706758</v>
      </c>
    </row>
    <row r="45" spans="1:15" x14ac:dyDescent="0.25">
      <c r="A45" s="37">
        <v>1535</v>
      </c>
      <c r="B45" s="37" t="s">
        <v>63</v>
      </c>
      <c r="C45" s="38">
        <v>145223693</v>
      </c>
      <c r="D45" s="38">
        <v>7315</v>
      </c>
      <c r="E45" s="38">
        <f t="shared" si="0"/>
        <v>19852.863021189336</v>
      </c>
      <c r="F45" s="39">
        <f t="shared" si="1"/>
        <v>0.90692953300352064</v>
      </c>
      <c r="G45" s="38">
        <f t="shared" si="2"/>
        <v>1303.891543753394</v>
      </c>
      <c r="H45" s="40">
        <f t="shared" si="3"/>
        <v>0</v>
      </c>
      <c r="I45" s="38">
        <f t="shared" si="4"/>
        <v>1303.891543753394</v>
      </c>
      <c r="J45" s="38">
        <f t="shared" si="5"/>
        <v>-205.36440331912766</v>
      </c>
      <c r="K45" s="38">
        <f t="shared" si="6"/>
        <v>1098.5271404342664</v>
      </c>
      <c r="L45" s="38">
        <f t="shared" si="7"/>
        <v>9537966.6425560769</v>
      </c>
      <c r="M45" s="38">
        <f t="shared" si="8"/>
        <v>8035726.0322766583</v>
      </c>
      <c r="N45" s="48">
        <f>'jan-apr'!M45</f>
        <v>3798426.3046963988</v>
      </c>
      <c r="O45" s="48">
        <f t="shared" si="9"/>
        <v>4237299.7275802596</v>
      </c>
    </row>
    <row r="46" spans="1:15" x14ac:dyDescent="0.25">
      <c r="A46" s="37">
        <v>1539</v>
      </c>
      <c r="B46" s="37" t="s">
        <v>64</v>
      </c>
      <c r="C46" s="38">
        <v>139033602</v>
      </c>
      <c r="D46" s="38">
        <v>7195</v>
      </c>
      <c r="E46" s="38">
        <f t="shared" si="0"/>
        <v>19323.641695621958</v>
      </c>
      <c r="F46" s="39">
        <f t="shared" si="1"/>
        <v>0.88275334999454869</v>
      </c>
      <c r="G46" s="38">
        <f t="shared" si="2"/>
        <v>1642.5931921165156</v>
      </c>
      <c r="H46" s="40">
        <f t="shared" si="3"/>
        <v>132.13637739807891</v>
      </c>
      <c r="I46" s="38">
        <f t="shared" si="4"/>
        <v>1774.7295695145945</v>
      </c>
      <c r="J46" s="38">
        <f t="shared" si="5"/>
        <v>-205.36440331912766</v>
      </c>
      <c r="K46" s="38">
        <f t="shared" si="6"/>
        <v>1569.3651661954668</v>
      </c>
      <c r="L46" s="38">
        <f t="shared" si="7"/>
        <v>12769179.252657507</v>
      </c>
      <c r="M46" s="38">
        <f t="shared" si="8"/>
        <v>11291582.370776383</v>
      </c>
      <c r="N46" s="48">
        <f>'jan-apr'!M46</f>
        <v>6604092.6295954306</v>
      </c>
      <c r="O46" s="48">
        <f t="shared" si="9"/>
        <v>4687489.7411809526</v>
      </c>
    </row>
    <row r="47" spans="1:15" x14ac:dyDescent="0.25">
      <c r="A47" s="37">
        <v>1547</v>
      </c>
      <c r="B47" s="37" t="s">
        <v>65</v>
      </c>
      <c r="C47" s="38">
        <v>83124601</v>
      </c>
      <c r="D47" s="38">
        <v>3780</v>
      </c>
      <c r="E47" s="38">
        <f t="shared" si="0"/>
        <v>21990.635185185187</v>
      </c>
      <c r="F47" s="39">
        <f t="shared" si="1"/>
        <v>1.0045884302764911</v>
      </c>
      <c r="G47" s="38">
        <f t="shared" si="2"/>
        <v>-64.282641203950632</v>
      </c>
      <c r="H47" s="40">
        <f t="shared" si="3"/>
        <v>0</v>
      </c>
      <c r="I47" s="38">
        <f t="shared" si="4"/>
        <v>-64.282641203950632</v>
      </c>
      <c r="J47" s="38">
        <f t="shared" si="5"/>
        <v>-205.36440331912766</v>
      </c>
      <c r="K47" s="38">
        <f t="shared" si="6"/>
        <v>-269.64704452307831</v>
      </c>
      <c r="L47" s="38">
        <f t="shared" si="7"/>
        <v>-242988.3837509334</v>
      </c>
      <c r="M47" s="38">
        <f t="shared" si="8"/>
        <v>-1019265.828297236</v>
      </c>
      <c r="N47" s="48">
        <f>'jan-apr'!M47</f>
        <v>-2133295.3143195696</v>
      </c>
      <c r="O47" s="48">
        <f t="shared" si="9"/>
        <v>1114029.4860223336</v>
      </c>
    </row>
    <row r="48" spans="1:15" x14ac:dyDescent="0.25">
      <c r="A48" s="37">
        <v>1554</v>
      </c>
      <c r="B48" s="37" t="s">
        <v>66</v>
      </c>
      <c r="C48" s="38">
        <v>125988806</v>
      </c>
      <c r="D48" s="38">
        <v>6007</v>
      </c>
      <c r="E48" s="38">
        <f t="shared" si="0"/>
        <v>20973.665057432994</v>
      </c>
      <c r="F48" s="39">
        <f t="shared" si="1"/>
        <v>0.95813063514354646</v>
      </c>
      <c r="G48" s="38">
        <f t="shared" si="2"/>
        <v>586.57824055745266</v>
      </c>
      <c r="H48" s="40">
        <f t="shared" si="3"/>
        <v>0</v>
      </c>
      <c r="I48" s="38">
        <f t="shared" si="4"/>
        <v>586.57824055745266</v>
      </c>
      <c r="J48" s="38">
        <f t="shared" si="5"/>
        <v>-205.36440331912766</v>
      </c>
      <c r="K48" s="38">
        <f t="shared" si="6"/>
        <v>381.21383723832503</v>
      </c>
      <c r="L48" s="38">
        <f t="shared" si="7"/>
        <v>3523575.4910286181</v>
      </c>
      <c r="M48" s="38">
        <f t="shared" si="8"/>
        <v>2289951.5202906183</v>
      </c>
      <c r="N48" s="48">
        <f>'jan-apr'!M48</f>
        <v>1929862.9100958672</v>
      </c>
      <c r="O48" s="48">
        <f t="shared" si="9"/>
        <v>360088.61019475106</v>
      </c>
    </row>
    <row r="49" spans="1:15" x14ac:dyDescent="0.25">
      <c r="A49" s="37">
        <v>1557</v>
      </c>
      <c r="B49" s="37" t="s">
        <v>67</v>
      </c>
      <c r="C49" s="38">
        <v>44849842</v>
      </c>
      <c r="D49" s="38">
        <v>2740</v>
      </c>
      <c r="E49" s="38">
        <f t="shared" si="0"/>
        <v>16368.555474452554</v>
      </c>
      <c r="F49" s="39">
        <f t="shared" si="1"/>
        <v>0.74775745727671583</v>
      </c>
      <c r="G49" s="38">
        <f t="shared" si="2"/>
        <v>3533.8483736649341</v>
      </c>
      <c r="H49" s="40">
        <f t="shared" si="3"/>
        <v>1166.4165548073702</v>
      </c>
      <c r="I49" s="38">
        <f t="shared" si="4"/>
        <v>4700.2649284723047</v>
      </c>
      <c r="J49" s="38">
        <f t="shared" si="5"/>
        <v>-205.36440331912766</v>
      </c>
      <c r="K49" s="38">
        <f t="shared" si="6"/>
        <v>4494.9005251531771</v>
      </c>
      <c r="L49" s="38">
        <f t="shared" si="7"/>
        <v>12878725.904014114</v>
      </c>
      <c r="M49" s="38">
        <f t="shared" si="8"/>
        <v>12316027.438919704</v>
      </c>
      <c r="N49" s="48">
        <f>'jan-apr'!M49</f>
        <v>8653746.4658168238</v>
      </c>
      <c r="O49" s="48">
        <f t="shared" si="9"/>
        <v>3662280.9731028806</v>
      </c>
    </row>
    <row r="50" spans="1:15" x14ac:dyDescent="0.25">
      <c r="A50" s="37">
        <v>1560</v>
      </c>
      <c r="B50" s="37" t="s">
        <v>68</v>
      </c>
      <c r="C50" s="38">
        <v>53411935</v>
      </c>
      <c r="D50" s="38">
        <v>3066</v>
      </c>
      <c r="E50" s="38">
        <f t="shared" si="0"/>
        <v>17420.722439660796</v>
      </c>
      <c r="F50" s="39">
        <f t="shared" si="1"/>
        <v>0.79582313391889903</v>
      </c>
      <c r="G50" s="38">
        <f t="shared" si="2"/>
        <v>2860.4615159316595</v>
      </c>
      <c r="H50" s="40">
        <f t="shared" si="3"/>
        <v>798.15811698448556</v>
      </c>
      <c r="I50" s="38">
        <f t="shared" si="4"/>
        <v>3658.6196329161448</v>
      </c>
      <c r="J50" s="38">
        <f t="shared" si="5"/>
        <v>-205.36440331912766</v>
      </c>
      <c r="K50" s="38">
        <f t="shared" si="6"/>
        <v>3453.2552295970172</v>
      </c>
      <c r="L50" s="38">
        <f t="shared" si="7"/>
        <v>11217327.7945209</v>
      </c>
      <c r="M50" s="38">
        <f t="shared" si="8"/>
        <v>10587680.533944454</v>
      </c>
      <c r="N50" s="48">
        <f>'jan-apr'!M50</f>
        <v>6574589.6531001376</v>
      </c>
      <c r="O50" s="48">
        <f t="shared" si="9"/>
        <v>4013090.8808443164</v>
      </c>
    </row>
    <row r="51" spans="1:15" x14ac:dyDescent="0.25">
      <c r="A51" s="37">
        <v>1563</v>
      </c>
      <c r="B51" s="37" t="s">
        <v>69</v>
      </c>
      <c r="C51" s="38">
        <v>160406303</v>
      </c>
      <c r="D51" s="38">
        <v>7094</v>
      </c>
      <c r="E51" s="38">
        <f t="shared" si="0"/>
        <v>22611.545390470819</v>
      </c>
      <c r="F51" s="39">
        <f t="shared" si="1"/>
        <v>1.0329531956967626</v>
      </c>
      <c r="G51" s="38">
        <f t="shared" si="2"/>
        <v>-461.66517258675538</v>
      </c>
      <c r="H51" s="40">
        <f t="shared" si="3"/>
        <v>0</v>
      </c>
      <c r="I51" s="38">
        <f t="shared" si="4"/>
        <v>-461.66517258675538</v>
      </c>
      <c r="J51" s="38">
        <f t="shared" si="5"/>
        <v>-205.36440331912766</v>
      </c>
      <c r="K51" s="38">
        <f t="shared" si="6"/>
        <v>-667.02957590588301</v>
      </c>
      <c r="L51" s="38">
        <f t="shared" si="7"/>
        <v>-3275052.7343304427</v>
      </c>
      <c r="M51" s="38">
        <f t="shared" si="8"/>
        <v>-4731907.811476334</v>
      </c>
      <c r="N51" s="48">
        <f>'jan-apr'!M51</f>
        <v>-10526073.898947878</v>
      </c>
      <c r="O51" s="48">
        <f t="shared" si="9"/>
        <v>5794166.0874715438</v>
      </c>
    </row>
    <row r="52" spans="1:15" x14ac:dyDescent="0.25">
      <c r="A52" s="37">
        <v>1566</v>
      </c>
      <c r="B52" s="37" t="s">
        <v>70</v>
      </c>
      <c r="C52" s="38">
        <v>109475714</v>
      </c>
      <c r="D52" s="38">
        <v>5982</v>
      </c>
      <c r="E52" s="38">
        <f t="shared" si="0"/>
        <v>18300.854898027417</v>
      </c>
      <c r="F52" s="39">
        <f t="shared" si="1"/>
        <v>0.83602983451395818</v>
      </c>
      <c r="G52" s="38">
        <f t="shared" si="2"/>
        <v>2297.1767425770222</v>
      </c>
      <c r="H52" s="40">
        <f t="shared" si="3"/>
        <v>490.11175655616825</v>
      </c>
      <c r="I52" s="38">
        <f t="shared" si="4"/>
        <v>2787.2884991331903</v>
      </c>
      <c r="J52" s="38">
        <f t="shared" si="5"/>
        <v>-205.36440331912766</v>
      </c>
      <c r="K52" s="38">
        <f t="shared" si="6"/>
        <v>2581.9240958140626</v>
      </c>
      <c r="L52" s="38">
        <f t="shared" si="7"/>
        <v>16673559.801814744</v>
      </c>
      <c r="M52" s="38">
        <f t="shared" si="8"/>
        <v>15445069.941159723</v>
      </c>
      <c r="N52" s="48">
        <f>'jan-apr'!M52</f>
        <v>7936903.5789840231</v>
      </c>
      <c r="O52" s="48">
        <f t="shared" si="9"/>
        <v>7508166.3621757003</v>
      </c>
    </row>
    <row r="53" spans="1:15" x14ac:dyDescent="0.25">
      <c r="A53" s="37">
        <v>1573</v>
      </c>
      <c r="B53" s="37" t="s">
        <v>71</v>
      </c>
      <c r="C53" s="38">
        <v>44573857</v>
      </c>
      <c r="D53" s="38">
        <v>2141</v>
      </c>
      <c r="E53" s="38">
        <f t="shared" si="0"/>
        <v>20819.17655301261</v>
      </c>
      <c r="F53" s="39">
        <f t="shared" si="1"/>
        <v>0.95107320534015494</v>
      </c>
      <c r="G53" s="38">
        <f t="shared" si="2"/>
        <v>685.45088338649828</v>
      </c>
      <c r="H53" s="40">
        <f t="shared" si="3"/>
        <v>0</v>
      </c>
      <c r="I53" s="38">
        <f t="shared" si="4"/>
        <v>685.45088338649828</v>
      </c>
      <c r="J53" s="38">
        <f t="shared" si="5"/>
        <v>-205.36440331912766</v>
      </c>
      <c r="K53" s="38">
        <f t="shared" si="6"/>
        <v>480.08648006737064</v>
      </c>
      <c r="L53" s="38">
        <f t="shared" si="7"/>
        <v>1467550.3413304929</v>
      </c>
      <c r="M53" s="38">
        <f t="shared" si="8"/>
        <v>1027865.1538242406</v>
      </c>
      <c r="N53" s="48">
        <f>'jan-apr'!M53</f>
        <v>-398969.9547402609</v>
      </c>
      <c r="O53" s="48">
        <f t="shared" si="9"/>
        <v>1426835.1085645014</v>
      </c>
    </row>
    <row r="54" spans="1:15" x14ac:dyDescent="0.25">
      <c r="A54" s="37">
        <v>1576</v>
      </c>
      <c r="B54" s="37" t="s">
        <v>72</v>
      </c>
      <c r="C54" s="38">
        <v>68163033</v>
      </c>
      <c r="D54" s="38">
        <v>3371</v>
      </c>
      <c r="E54" s="38">
        <f t="shared" si="0"/>
        <v>20220.419163452982</v>
      </c>
      <c r="F54" s="39">
        <f t="shared" si="1"/>
        <v>0.92372043717184926</v>
      </c>
      <c r="G54" s="38">
        <f t="shared" si="2"/>
        <v>1068.6556127046608</v>
      </c>
      <c r="H54" s="40">
        <f t="shared" si="3"/>
        <v>0</v>
      </c>
      <c r="I54" s="38">
        <f t="shared" si="4"/>
        <v>1068.6556127046608</v>
      </c>
      <c r="J54" s="38">
        <f t="shared" si="5"/>
        <v>-205.36440331912766</v>
      </c>
      <c r="K54" s="38">
        <f t="shared" si="6"/>
        <v>863.29120938553319</v>
      </c>
      <c r="L54" s="38">
        <f t="shared" si="7"/>
        <v>3602438.0704274117</v>
      </c>
      <c r="M54" s="38">
        <f t="shared" si="8"/>
        <v>2910154.6668386324</v>
      </c>
      <c r="N54" s="48">
        <f>'jan-apr'!M54</f>
        <v>1196268.135044642</v>
      </c>
      <c r="O54" s="48">
        <f t="shared" si="9"/>
        <v>1713886.5317939904</v>
      </c>
    </row>
    <row r="55" spans="1:15" x14ac:dyDescent="0.25">
      <c r="A55" s="37">
        <v>1577</v>
      </c>
      <c r="B55" s="37" t="s">
        <v>73</v>
      </c>
      <c r="C55" s="38">
        <v>190215743</v>
      </c>
      <c r="D55" s="38">
        <v>11009</v>
      </c>
      <c r="E55" s="38">
        <f t="shared" si="0"/>
        <v>17278.203560723046</v>
      </c>
      <c r="F55" s="39">
        <f t="shared" si="1"/>
        <v>0.7893125072057019</v>
      </c>
      <c r="G55" s="38">
        <f t="shared" si="2"/>
        <v>2951.6735984518195</v>
      </c>
      <c r="H55" s="40">
        <f t="shared" si="3"/>
        <v>848.03972461269802</v>
      </c>
      <c r="I55" s="38">
        <f t="shared" si="4"/>
        <v>3799.7133230645177</v>
      </c>
      <c r="J55" s="38">
        <f t="shared" si="5"/>
        <v>-205.36440331912766</v>
      </c>
      <c r="K55" s="38">
        <f t="shared" si="6"/>
        <v>3594.34891974539</v>
      </c>
      <c r="L55" s="38">
        <f t="shared" si="7"/>
        <v>41831043.973617278</v>
      </c>
      <c r="M55" s="38">
        <f t="shared" si="8"/>
        <v>39570187.257477</v>
      </c>
      <c r="N55" s="48">
        <f>'jan-apr'!M55</f>
        <v>26913143.589024596</v>
      </c>
      <c r="O55" s="48">
        <f t="shared" si="9"/>
        <v>12657043.668452404</v>
      </c>
    </row>
    <row r="56" spans="1:15" x14ac:dyDescent="0.25">
      <c r="A56" s="37">
        <v>1578</v>
      </c>
      <c r="B56" s="37" t="s">
        <v>74</v>
      </c>
      <c r="C56" s="38">
        <v>52071522</v>
      </c>
      <c r="D56" s="38">
        <v>2547</v>
      </c>
      <c r="E56" s="38">
        <f t="shared" si="0"/>
        <v>20444.256772673732</v>
      </c>
      <c r="F56" s="39">
        <f t="shared" si="1"/>
        <v>0.93394591136076244</v>
      </c>
      <c r="G56" s="38">
        <f t="shared" si="2"/>
        <v>925.3995428033802</v>
      </c>
      <c r="H56" s="40">
        <f t="shared" si="3"/>
        <v>0</v>
      </c>
      <c r="I56" s="38">
        <f t="shared" si="4"/>
        <v>925.3995428033802</v>
      </c>
      <c r="J56" s="38">
        <f t="shared" si="5"/>
        <v>-205.36440331912766</v>
      </c>
      <c r="K56" s="38">
        <f t="shared" si="6"/>
        <v>720.03513948425257</v>
      </c>
      <c r="L56" s="38">
        <f t="shared" si="7"/>
        <v>2356992.6355202096</v>
      </c>
      <c r="M56" s="38">
        <f t="shared" si="8"/>
        <v>1833929.5002663913</v>
      </c>
      <c r="N56" s="48">
        <f>'jan-apr'!M56</f>
        <v>-483974.80198199436</v>
      </c>
      <c r="O56" s="48">
        <f t="shared" si="9"/>
        <v>2317904.3022483857</v>
      </c>
    </row>
    <row r="57" spans="1:15" x14ac:dyDescent="0.25">
      <c r="A57" s="37">
        <v>1579</v>
      </c>
      <c r="B57" s="37" t="s">
        <v>75</v>
      </c>
      <c r="C57" s="38">
        <v>256437310</v>
      </c>
      <c r="D57" s="38">
        <v>13538</v>
      </c>
      <c r="E57" s="38">
        <f t="shared" si="0"/>
        <v>18942.037967203429</v>
      </c>
      <c r="F57" s="39">
        <f t="shared" si="1"/>
        <v>0.86532071618059281</v>
      </c>
      <c r="G57" s="38">
        <f t="shared" si="2"/>
        <v>1886.8195783043745</v>
      </c>
      <c r="H57" s="40">
        <f t="shared" si="3"/>
        <v>265.69768234456421</v>
      </c>
      <c r="I57" s="38">
        <f t="shared" si="4"/>
        <v>2152.5172606489386</v>
      </c>
      <c r="J57" s="38">
        <f t="shared" si="5"/>
        <v>-205.36440331912766</v>
      </c>
      <c r="K57" s="38">
        <f t="shared" si="6"/>
        <v>1947.152857329811</v>
      </c>
      <c r="L57" s="38">
        <f t="shared" si="7"/>
        <v>29140778.674665332</v>
      </c>
      <c r="M57" s="38">
        <f t="shared" si="8"/>
        <v>26360555.38253098</v>
      </c>
      <c r="N57" s="48">
        <f>'jan-apr'!M57</f>
        <v>13303382.812090561</v>
      </c>
      <c r="O57" s="48">
        <f t="shared" si="9"/>
        <v>13057172.570440419</v>
      </c>
    </row>
    <row r="58" spans="1:15" x14ac:dyDescent="0.25">
      <c r="A58" s="37">
        <v>1580</v>
      </c>
      <c r="B58" s="37" t="s">
        <v>76</v>
      </c>
      <c r="C58" s="38">
        <v>185916339</v>
      </c>
      <c r="D58" s="38">
        <v>9460</v>
      </c>
      <c r="E58" s="38">
        <f t="shared" si="0"/>
        <v>19652.889957716703</v>
      </c>
      <c r="F58" s="39">
        <f t="shared" si="1"/>
        <v>0.89779425226970677</v>
      </c>
      <c r="G58" s="38">
        <f t="shared" si="2"/>
        <v>1431.8743043758791</v>
      </c>
      <c r="H58" s="40">
        <f t="shared" si="3"/>
        <v>16.89948566491821</v>
      </c>
      <c r="I58" s="38">
        <f t="shared" si="4"/>
        <v>1448.7737900407974</v>
      </c>
      <c r="J58" s="38">
        <f t="shared" si="5"/>
        <v>-205.36440331912766</v>
      </c>
      <c r="K58" s="38">
        <f t="shared" si="6"/>
        <v>1243.4093867216698</v>
      </c>
      <c r="L58" s="38">
        <f t="shared" si="7"/>
        <v>13705400.053785942</v>
      </c>
      <c r="M58" s="38">
        <f t="shared" si="8"/>
        <v>11762652.798386997</v>
      </c>
      <c r="N58" s="48">
        <f>'jan-apr'!M58</f>
        <v>7834751.8671261715</v>
      </c>
      <c r="O58" s="48">
        <f t="shared" si="9"/>
        <v>3927900.9312608251</v>
      </c>
    </row>
    <row r="59" spans="1:15" x14ac:dyDescent="0.25">
      <c r="A59" s="37">
        <v>1804</v>
      </c>
      <c r="B59" s="37" t="s">
        <v>77</v>
      </c>
      <c r="C59" s="38">
        <v>1167209578</v>
      </c>
      <c r="D59" s="38">
        <v>53638</v>
      </c>
      <c r="E59" s="38">
        <f t="shared" si="0"/>
        <v>21760.870614116859</v>
      </c>
      <c r="F59" s="39">
        <f t="shared" si="1"/>
        <v>0.99409219731919196</v>
      </c>
      <c r="G59" s="38">
        <f t="shared" si="2"/>
        <v>82.76668427977944</v>
      </c>
      <c r="H59" s="40">
        <f t="shared" si="3"/>
        <v>0</v>
      </c>
      <c r="I59" s="38">
        <f t="shared" si="4"/>
        <v>82.76668427977944</v>
      </c>
      <c r="J59" s="38">
        <f t="shared" si="5"/>
        <v>-205.36440331912766</v>
      </c>
      <c r="K59" s="38">
        <f t="shared" si="6"/>
        <v>-122.59771903934822</v>
      </c>
      <c r="L59" s="38">
        <f t="shared" si="7"/>
        <v>4439439.4113988094</v>
      </c>
      <c r="M59" s="38">
        <f t="shared" si="8"/>
        <v>-6575896.4538325602</v>
      </c>
      <c r="N59" s="48">
        <f>'jan-apr'!M59</f>
        <v>-11343797.068453174</v>
      </c>
      <c r="O59" s="48">
        <f t="shared" si="9"/>
        <v>4767900.6146206139</v>
      </c>
    </row>
    <row r="60" spans="1:15" x14ac:dyDescent="0.25">
      <c r="A60" s="37">
        <v>1806</v>
      </c>
      <c r="B60" s="37" t="s">
        <v>78</v>
      </c>
      <c r="C60" s="38">
        <v>448750231</v>
      </c>
      <c r="D60" s="38">
        <v>21647</v>
      </c>
      <c r="E60" s="38">
        <f t="shared" si="0"/>
        <v>20730.365916755207</v>
      </c>
      <c r="F60" s="39">
        <f t="shared" si="1"/>
        <v>0.94701610844784745</v>
      </c>
      <c r="G60" s="38">
        <f t="shared" si="2"/>
        <v>742.28969059123654</v>
      </c>
      <c r="H60" s="40">
        <f t="shared" si="3"/>
        <v>0</v>
      </c>
      <c r="I60" s="38">
        <f t="shared" si="4"/>
        <v>742.28969059123654</v>
      </c>
      <c r="J60" s="38">
        <f t="shared" si="5"/>
        <v>-205.36440331912766</v>
      </c>
      <c r="K60" s="38">
        <f t="shared" si="6"/>
        <v>536.9252872721089</v>
      </c>
      <c r="L60" s="38">
        <f t="shared" si="7"/>
        <v>16068344.932228498</v>
      </c>
      <c r="M60" s="38">
        <f t="shared" si="8"/>
        <v>11622821.693579342</v>
      </c>
      <c r="N60" s="48">
        <f>'jan-apr'!M60</f>
        <v>7000714.2449218109</v>
      </c>
      <c r="O60" s="48">
        <f t="shared" si="9"/>
        <v>4622107.4486575313</v>
      </c>
    </row>
    <row r="61" spans="1:15" x14ac:dyDescent="0.25">
      <c r="A61" s="37">
        <v>1811</v>
      </c>
      <c r="B61" s="37" t="s">
        <v>79</v>
      </c>
      <c r="C61" s="38">
        <v>26752862</v>
      </c>
      <c r="D61" s="38">
        <v>1361</v>
      </c>
      <c r="E61" s="38">
        <f t="shared" si="0"/>
        <v>19656.768552534901</v>
      </c>
      <c r="F61" s="39">
        <f t="shared" si="1"/>
        <v>0.89797143639591681</v>
      </c>
      <c r="G61" s="38">
        <f t="shared" si="2"/>
        <v>1429.3920036922325</v>
      </c>
      <c r="H61" s="40">
        <f t="shared" si="3"/>
        <v>15.54197747854905</v>
      </c>
      <c r="I61" s="38">
        <f t="shared" si="4"/>
        <v>1444.9339811707816</v>
      </c>
      <c r="J61" s="38">
        <f t="shared" si="5"/>
        <v>-205.36440331912766</v>
      </c>
      <c r="K61" s="38">
        <f t="shared" si="6"/>
        <v>1239.569577851654</v>
      </c>
      <c r="L61" s="38">
        <f t="shared" si="7"/>
        <v>1966555.1483734339</v>
      </c>
      <c r="M61" s="38">
        <f t="shared" si="8"/>
        <v>1687054.1954561011</v>
      </c>
      <c r="N61" s="48">
        <f>'jan-apr'!M61</f>
        <v>414548.19710345793</v>
      </c>
      <c r="O61" s="48">
        <f t="shared" si="9"/>
        <v>1272505.9983526431</v>
      </c>
    </row>
    <row r="62" spans="1:15" x14ac:dyDescent="0.25">
      <c r="A62" s="37">
        <v>1812</v>
      </c>
      <c r="B62" s="37" t="s">
        <v>80</v>
      </c>
      <c r="C62" s="38">
        <v>33597083</v>
      </c>
      <c r="D62" s="38">
        <v>2006</v>
      </c>
      <c r="E62" s="38">
        <f t="shared" si="0"/>
        <v>16748.296610169491</v>
      </c>
      <c r="F62" s="39">
        <f t="shared" si="1"/>
        <v>0.7651050030946871</v>
      </c>
      <c r="G62" s="38">
        <f t="shared" si="2"/>
        <v>3290.8140468060947</v>
      </c>
      <c r="H62" s="40">
        <f t="shared" si="3"/>
        <v>1033.5071573064424</v>
      </c>
      <c r="I62" s="38">
        <f t="shared" si="4"/>
        <v>4324.3212041125371</v>
      </c>
      <c r="J62" s="38">
        <f t="shared" si="5"/>
        <v>-205.36440331912766</v>
      </c>
      <c r="K62" s="38">
        <f t="shared" si="6"/>
        <v>4118.9568007934095</v>
      </c>
      <c r="L62" s="38">
        <f t="shared" si="7"/>
        <v>8674588.3354497496</v>
      </c>
      <c r="M62" s="38">
        <f t="shared" si="8"/>
        <v>8262627.3423915794</v>
      </c>
      <c r="N62" s="48">
        <f>'jan-apr'!M62</f>
        <v>5848968.4561053086</v>
      </c>
      <c r="O62" s="48">
        <f t="shared" si="9"/>
        <v>2413658.8862862708</v>
      </c>
    </row>
    <row r="63" spans="1:15" x14ac:dyDescent="0.25">
      <c r="A63" s="37">
        <v>1813</v>
      </c>
      <c r="B63" s="37" t="s">
        <v>81</v>
      </c>
      <c r="C63" s="38">
        <v>140239233</v>
      </c>
      <c r="D63" s="38">
        <v>7841</v>
      </c>
      <c r="E63" s="38">
        <f t="shared" si="0"/>
        <v>17885.375972452493</v>
      </c>
      <c r="F63" s="39">
        <f t="shared" si="1"/>
        <v>0.81704969509818248</v>
      </c>
      <c r="G63" s="38">
        <f t="shared" si="2"/>
        <v>2563.0832549449733</v>
      </c>
      <c r="H63" s="40">
        <f t="shared" si="3"/>
        <v>635.52938050739158</v>
      </c>
      <c r="I63" s="38">
        <f t="shared" si="4"/>
        <v>3198.6126354523649</v>
      </c>
      <c r="J63" s="38">
        <f t="shared" si="5"/>
        <v>-205.36440331912766</v>
      </c>
      <c r="K63" s="38">
        <f t="shared" si="6"/>
        <v>2993.2482321332373</v>
      </c>
      <c r="L63" s="38">
        <f t="shared" si="7"/>
        <v>25080321.674581993</v>
      </c>
      <c r="M63" s="38">
        <f t="shared" si="8"/>
        <v>23470059.388156712</v>
      </c>
      <c r="N63" s="48">
        <f>'jan-apr'!M63</f>
        <v>12851846.617817407</v>
      </c>
      <c r="O63" s="48">
        <f t="shared" si="9"/>
        <v>10618212.770339305</v>
      </c>
    </row>
    <row r="64" spans="1:15" x14ac:dyDescent="0.25">
      <c r="A64" s="37">
        <v>1815</v>
      </c>
      <c r="B64" s="37" t="s">
        <v>82</v>
      </c>
      <c r="C64" s="38">
        <v>19886489</v>
      </c>
      <c r="D64" s="38">
        <v>1202</v>
      </c>
      <c r="E64" s="38">
        <f t="shared" si="0"/>
        <v>16544.5</v>
      </c>
      <c r="F64" s="39">
        <f t="shared" si="1"/>
        <v>0.75579505297356619</v>
      </c>
      <c r="G64" s="38">
        <f t="shared" si="2"/>
        <v>3421.2438773145691</v>
      </c>
      <c r="H64" s="40">
        <f t="shared" si="3"/>
        <v>1104.8359708657642</v>
      </c>
      <c r="I64" s="38">
        <f t="shared" si="4"/>
        <v>4526.0798481803331</v>
      </c>
      <c r="J64" s="38">
        <f t="shared" si="5"/>
        <v>-205.36440331912766</v>
      </c>
      <c r="K64" s="38">
        <f t="shared" si="6"/>
        <v>4320.7154448612055</v>
      </c>
      <c r="L64" s="38">
        <f t="shared" si="7"/>
        <v>5440347.9775127601</v>
      </c>
      <c r="M64" s="38">
        <f t="shared" si="8"/>
        <v>5193499.9647231689</v>
      </c>
      <c r="N64" s="48">
        <f>'jan-apr'!M64</f>
        <v>3627871.6210262128</v>
      </c>
      <c r="O64" s="48">
        <f t="shared" si="9"/>
        <v>1565628.3436969561</v>
      </c>
    </row>
    <row r="65" spans="1:15" x14ac:dyDescent="0.25">
      <c r="A65" s="37">
        <v>1816</v>
      </c>
      <c r="B65" s="37" t="s">
        <v>83</v>
      </c>
      <c r="C65" s="38">
        <v>8849690</v>
      </c>
      <c r="D65" s="38">
        <v>477</v>
      </c>
      <c r="E65" s="38">
        <f t="shared" si="0"/>
        <v>18552.809224318658</v>
      </c>
      <c r="F65" s="39">
        <f t="shared" si="1"/>
        <v>0.84753975221387101</v>
      </c>
      <c r="G65" s="38">
        <f t="shared" si="2"/>
        <v>2135.9259737506277</v>
      </c>
      <c r="H65" s="40">
        <f t="shared" si="3"/>
        <v>401.92774235423383</v>
      </c>
      <c r="I65" s="38">
        <f t="shared" si="4"/>
        <v>2537.8537161048616</v>
      </c>
      <c r="J65" s="38">
        <f t="shared" si="5"/>
        <v>-205.36440331912766</v>
      </c>
      <c r="K65" s="38">
        <f t="shared" si="6"/>
        <v>2332.489312785734</v>
      </c>
      <c r="L65" s="38">
        <f t="shared" si="7"/>
        <v>1210556.2225820189</v>
      </c>
      <c r="M65" s="38">
        <f t="shared" si="8"/>
        <v>1112597.4021987952</v>
      </c>
      <c r="N65" s="48">
        <f>'jan-apr'!M65</f>
        <v>1334242.3711476738</v>
      </c>
      <c r="O65" s="48">
        <f t="shared" si="9"/>
        <v>-221644.96894887858</v>
      </c>
    </row>
    <row r="66" spans="1:15" x14ac:dyDescent="0.25">
      <c r="A66" s="37">
        <v>1818</v>
      </c>
      <c r="B66" s="37" t="s">
        <v>84</v>
      </c>
      <c r="C66" s="38">
        <v>34982716</v>
      </c>
      <c r="D66" s="38">
        <v>1874</v>
      </c>
      <c r="E66" s="38">
        <f t="shared" si="0"/>
        <v>18667.404482390608</v>
      </c>
      <c r="F66" s="39">
        <f t="shared" si="1"/>
        <v>0.85277475654431367</v>
      </c>
      <c r="G66" s="38">
        <f t="shared" si="2"/>
        <v>2062.58500858458</v>
      </c>
      <c r="H66" s="40">
        <f t="shared" si="3"/>
        <v>361.8194020290515</v>
      </c>
      <c r="I66" s="38">
        <f t="shared" si="4"/>
        <v>2424.4044106136316</v>
      </c>
      <c r="J66" s="38">
        <f t="shared" si="5"/>
        <v>-205.36440331912766</v>
      </c>
      <c r="K66" s="38">
        <f t="shared" si="6"/>
        <v>2219.040007294504</v>
      </c>
      <c r="L66" s="38">
        <f t="shared" si="7"/>
        <v>4543333.8654899457</v>
      </c>
      <c r="M66" s="38">
        <f t="shared" si="8"/>
        <v>4158480.9736699006</v>
      </c>
      <c r="N66" s="48">
        <f>'jan-apr'!M66</f>
        <v>2071217.3385550093</v>
      </c>
      <c r="O66" s="48">
        <f t="shared" si="9"/>
        <v>2087263.6351148912</v>
      </c>
    </row>
    <row r="67" spans="1:15" x14ac:dyDescent="0.25">
      <c r="A67" s="37">
        <v>1820</v>
      </c>
      <c r="B67" s="37" t="s">
        <v>85</v>
      </c>
      <c r="C67" s="38">
        <v>155313488</v>
      </c>
      <c r="D67" s="38">
        <v>7489</v>
      </c>
      <c r="E67" s="38">
        <f t="shared" si="0"/>
        <v>20738.88209373748</v>
      </c>
      <c r="F67" s="39">
        <f t="shared" si="1"/>
        <v>0.94740514918243901</v>
      </c>
      <c r="G67" s="38">
        <f t="shared" si="2"/>
        <v>736.83933732258163</v>
      </c>
      <c r="H67" s="40">
        <f t="shared" si="3"/>
        <v>0</v>
      </c>
      <c r="I67" s="38">
        <f t="shared" si="4"/>
        <v>736.83933732258163</v>
      </c>
      <c r="J67" s="38">
        <f t="shared" si="5"/>
        <v>-205.36440331912766</v>
      </c>
      <c r="K67" s="38">
        <f t="shared" si="6"/>
        <v>531.474934003454</v>
      </c>
      <c r="L67" s="38">
        <f t="shared" si="7"/>
        <v>5518189.797208814</v>
      </c>
      <c r="M67" s="38">
        <f t="shared" si="8"/>
        <v>3980215.7807518668</v>
      </c>
      <c r="N67" s="48">
        <f>'jan-apr'!M67</f>
        <v>4820259.7015927965</v>
      </c>
      <c r="O67" s="48">
        <f t="shared" si="9"/>
        <v>-840043.92084092973</v>
      </c>
    </row>
    <row r="68" spans="1:15" x14ac:dyDescent="0.25">
      <c r="A68" s="37">
        <v>1822</v>
      </c>
      <c r="B68" s="37" t="s">
        <v>86</v>
      </c>
      <c r="C68" s="38">
        <v>38360817</v>
      </c>
      <c r="D68" s="38">
        <v>2392</v>
      </c>
      <c r="E68" s="38">
        <f t="shared" si="0"/>
        <v>16037.130852842809</v>
      </c>
      <c r="F68" s="39">
        <f t="shared" si="1"/>
        <v>0.73261713333544942</v>
      </c>
      <c r="G68" s="38">
        <f t="shared" si="2"/>
        <v>3745.9601314951715</v>
      </c>
      <c r="H68" s="40">
        <f t="shared" si="3"/>
        <v>1282.415172370781</v>
      </c>
      <c r="I68" s="38">
        <f t="shared" si="4"/>
        <v>5028.3753038659524</v>
      </c>
      <c r="J68" s="38">
        <f t="shared" si="5"/>
        <v>-205.36440331912766</v>
      </c>
      <c r="K68" s="38">
        <f t="shared" si="6"/>
        <v>4823.0109005468248</v>
      </c>
      <c r="L68" s="38">
        <f t="shared" si="7"/>
        <v>12027873.726847358</v>
      </c>
      <c r="M68" s="38">
        <f t="shared" si="8"/>
        <v>11536642.074108005</v>
      </c>
      <c r="N68" s="48">
        <f>'jan-apr'!M68</f>
        <v>8004755.6222751234</v>
      </c>
      <c r="O68" s="48">
        <f t="shared" si="9"/>
        <v>3531886.4518328812</v>
      </c>
    </row>
    <row r="69" spans="1:15" x14ac:dyDescent="0.25">
      <c r="A69" s="37">
        <v>1824</v>
      </c>
      <c r="B69" s="37" t="s">
        <v>87</v>
      </c>
      <c r="C69" s="38">
        <v>254773316</v>
      </c>
      <c r="D69" s="38">
        <v>13481</v>
      </c>
      <c r="E69" s="38">
        <f t="shared" si="0"/>
        <v>18898.695645723612</v>
      </c>
      <c r="F69" s="39">
        <f t="shared" si="1"/>
        <v>0.86334072813871576</v>
      </c>
      <c r="G69" s="38">
        <f t="shared" si="2"/>
        <v>1914.5586640514573</v>
      </c>
      <c r="H69" s="40">
        <f t="shared" si="3"/>
        <v>280.86749486250005</v>
      </c>
      <c r="I69" s="38">
        <f t="shared" si="4"/>
        <v>2195.4261589139574</v>
      </c>
      <c r="J69" s="38">
        <f t="shared" si="5"/>
        <v>-205.36440331912766</v>
      </c>
      <c r="K69" s="38">
        <f t="shared" si="6"/>
        <v>1990.0617555948297</v>
      </c>
      <c r="L69" s="38">
        <f t="shared" si="7"/>
        <v>29596540.04831906</v>
      </c>
      <c r="M69" s="38">
        <f t="shared" si="8"/>
        <v>26828022.527173899</v>
      </c>
      <c r="N69" s="48">
        <f>'jan-apr'!M69</f>
        <v>13570118.283148402</v>
      </c>
      <c r="O69" s="48">
        <f t="shared" si="9"/>
        <v>13257904.244025497</v>
      </c>
    </row>
    <row r="70" spans="1:15" x14ac:dyDescent="0.25">
      <c r="A70" s="37">
        <v>1825</v>
      </c>
      <c r="B70" s="37" t="s">
        <v>88</v>
      </c>
      <c r="C70" s="38">
        <v>25578262</v>
      </c>
      <c r="D70" s="38">
        <v>1415</v>
      </c>
      <c r="E70" s="38">
        <f t="shared" si="0"/>
        <v>18076.510247349823</v>
      </c>
      <c r="F70" s="39">
        <f t="shared" si="1"/>
        <v>0.82578119737513811</v>
      </c>
      <c r="G70" s="38">
        <f t="shared" si="2"/>
        <v>2440.7573190106823</v>
      </c>
      <c r="H70" s="40">
        <f t="shared" si="3"/>
        <v>568.63238429332625</v>
      </c>
      <c r="I70" s="38">
        <f t="shared" si="4"/>
        <v>3009.3897033040084</v>
      </c>
      <c r="J70" s="38">
        <f t="shared" si="5"/>
        <v>-205.36440331912766</v>
      </c>
      <c r="K70" s="38">
        <f t="shared" si="6"/>
        <v>2804.0252999848808</v>
      </c>
      <c r="L70" s="38">
        <f t="shared" si="7"/>
        <v>4258286.4301751722</v>
      </c>
      <c r="M70" s="38">
        <f t="shared" si="8"/>
        <v>3967695.7994786063</v>
      </c>
      <c r="N70" s="48">
        <f>'jan-apr'!M70</f>
        <v>2094941.8870732863</v>
      </c>
      <c r="O70" s="48">
        <f t="shared" si="9"/>
        <v>1872753.91240532</v>
      </c>
    </row>
    <row r="71" spans="1:15" x14ac:dyDescent="0.25">
      <c r="A71" s="37">
        <v>1826</v>
      </c>
      <c r="B71" s="37" t="s">
        <v>89</v>
      </c>
      <c r="C71" s="38">
        <v>21378331</v>
      </c>
      <c r="D71" s="38">
        <v>1255</v>
      </c>
      <c r="E71" s="38">
        <f t="shared" si="0"/>
        <v>17034.526693227093</v>
      </c>
      <c r="F71" s="39">
        <f t="shared" si="1"/>
        <v>0.77818072498335999</v>
      </c>
      <c r="G71" s="38">
        <f t="shared" si="2"/>
        <v>3107.6267936492295</v>
      </c>
      <c r="H71" s="40">
        <f t="shared" si="3"/>
        <v>933.32662823628152</v>
      </c>
      <c r="I71" s="38">
        <f t="shared" si="4"/>
        <v>4040.953421885511</v>
      </c>
      <c r="J71" s="38">
        <f t="shared" si="5"/>
        <v>-205.36440331912766</v>
      </c>
      <c r="K71" s="38">
        <f t="shared" si="6"/>
        <v>3835.5890185663834</v>
      </c>
      <c r="L71" s="38">
        <f t="shared" si="7"/>
        <v>5071396.5444663167</v>
      </c>
      <c r="M71" s="38">
        <f t="shared" si="8"/>
        <v>4813664.218300811</v>
      </c>
      <c r="N71" s="48">
        <f>'jan-apr'!M71</f>
        <v>3098006.0833759527</v>
      </c>
      <c r="O71" s="48">
        <f t="shared" si="9"/>
        <v>1715658.1349248583</v>
      </c>
    </row>
    <row r="72" spans="1:15" x14ac:dyDescent="0.25">
      <c r="A72" s="37">
        <v>1827</v>
      </c>
      <c r="B72" s="37" t="s">
        <v>90</v>
      </c>
      <c r="C72" s="38">
        <v>25223369</v>
      </c>
      <c r="D72" s="38">
        <v>1445</v>
      </c>
      <c r="E72" s="38">
        <f t="shared" si="0"/>
        <v>17455.618685121106</v>
      </c>
      <c r="F72" s="39">
        <f t="shared" si="1"/>
        <v>0.79741728361736397</v>
      </c>
      <c r="G72" s="38">
        <f t="shared" si="2"/>
        <v>2838.1279188370613</v>
      </c>
      <c r="H72" s="40">
        <f t="shared" si="3"/>
        <v>785.94443107337713</v>
      </c>
      <c r="I72" s="38">
        <f t="shared" si="4"/>
        <v>3624.0723499104383</v>
      </c>
      <c r="J72" s="38">
        <f t="shared" si="5"/>
        <v>-205.36440331912766</v>
      </c>
      <c r="K72" s="38">
        <f t="shared" si="6"/>
        <v>3418.7079465913107</v>
      </c>
      <c r="L72" s="38">
        <f t="shared" si="7"/>
        <v>5236784.545620583</v>
      </c>
      <c r="M72" s="38">
        <f t="shared" si="8"/>
        <v>4940032.9828244438</v>
      </c>
      <c r="N72" s="48">
        <f>'jan-apr'!M72</f>
        <v>4665200.2765165363</v>
      </c>
      <c r="O72" s="48">
        <f t="shared" si="9"/>
        <v>274832.70630790759</v>
      </c>
    </row>
    <row r="73" spans="1:15" x14ac:dyDescent="0.25">
      <c r="A73" s="37">
        <v>1828</v>
      </c>
      <c r="B73" s="37" t="s">
        <v>91</v>
      </c>
      <c r="C73" s="38">
        <v>35081728</v>
      </c>
      <c r="D73" s="38">
        <v>1796</v>
      </c>
      <c r="E73" s="38">
        <f t="shared" ref="E73:E136" si="10">(C73)/D73</f>
        <v>19533.256124721604</v>
      </c>
      <c r="F73" s="39">
        <f t="shared" ref="F73:F136" si="11">E73/$E$366</f>
        <v>0.89232907295658381</v>
      </c>
      <c r="G73" s="38">
        <f t="shared" ref="G73:G136" si="12">(E$366-E73)*0.64</f>
        <v>1508.4399574927427</v>
      </c>
      <c r="H73" s="40">
        <f t="shared" ref="H73:H136" si="13">(IF(E73&gt;=E$366*0.9,0,IF(E73&lt;0.9*E$366,(E$366*0.9-E73)*0.35)))</f>
        <v>58.771327213203037</v>
      </c>
      <c r="I73" s="38">
        <f t="shared" ref="I73:I136" si="14">G73+H73</f>
        <v>1567.2112847059457</v>
      </c>
      <c r="J73" s="38">
        <f t="shared" ref="J73:J136" si="15">I$368</f>
        <v>-205.36440331912766</v>
      </c>
      <c r="K73" s="38">
        <f t="shared" ref="K73:K136" si="16">I73+J73</f>
        <v>1361.846881386818</v>
      </c>
      <c r="L73" s="38">
        <f t="shared" ref="L73:L136" si="17">I73*D73</f>
        <v>2814711.4673318784</v>
      </c>
      <c r="M73" s="38">
        <f t="shared" ref="M73:M136" si="18">D73*K73</f>
        <v>2445876.9989707251</v>
      </c>
      <c r="N73" s="48">
        <f>'jan-apr'!M73</f>
        <v>4274992.0400025593</v>
      </c>
      <c r="O73" s="48">
        <f t="shared" ref="O73:O136" si="19">M73-N73</f>
        <v>-1829115.0410318342</v>
      </c>
    </row>
    <row r="74" spans="1:15" x14ac:dyDescent="0.25">
      <c r="A74" s="37">
        <v>1832</v>
      </c>
      <c r="B74" s="37" t="s">
        <v>92</v>
      </c>
      <c r="C74" s="38">
        <v>108352629</v>
      </c>
      <c r="D74" s="38">
        <v>4486</v>
      </c>
      <c r="E74" s="38">
        <f t="shared" si="10"/>
        <v>24153.506241640658</v>
      </c>
      <c r="F74" s="39">
        <f t="shared" si="11"/>
        <v>1.1033939091177227</v>
      </c>
      <c r="G74" s="38">
        <f t="shared" si="12"/>
        <v>-1448.5201173354524</v>
      </c>
      <c r="H74" s="40">
        <f t="shared" si="13"/>
        <v>0</v>
      </c>
      <c r="I74" s="38">
        <f t="shared" si="14"/>
        <v>-1448.5201173354524</v>
      </c>
      <c r="J74" s="38">
        <f t="shared" si="15"/>
        <v>-205.36440331912766</v>
      </c>
      <c r="K74" s="38">
        <f t="shared" si="16"/>
        <v>-1653.88452065458</v>
      </c>
      <c r="L74" s="38">
        <f t="shared" si="17"/>
        <v>-6498061.2463668389</v>
      </c>
      <c r="M74" s="38">
        <f t="shared" si="18"/>
        <v>-7419325.9596564462</v>
      </c>
      <c r="N74" s="48">
        <f>'jan-apr'!M74</f>
        <v>-11642019.573808886</v>
      </c>
      <c r="O74" s="48">
        <f t="shared" si="19"/>
        <v>4222693.6141524399</v>
      </c>
    </row>
    <row r="75" spans="1:15" x14ac:dyDescent="0.25">
      <c r="A75" s="37">
        <v>1833</v>
      </c>
      <c r="B75" s="37" t="s">
        <v>93</v>
      </c>
      <c r="C75" s="38">
        <v>529796134</v>
      </c>
      <c r="D75" s="38">
        <v>25844</v>
      </c>
      <c r="E75" s="38">
        <f t="shared" si="10"/>
        <v>20499.773022751895</v>
      </c>
      <c r="F75" s="39">
        <f t="shared" si="11"/>
        <v>0.93648203558142296</v>
      </c>
      <c r="G75" s="38">
        <f t="shared" si="12"/>
        <v>889.86914275335619</v>
      </c>
      <c r="H75" s="40">
        <f t="shared" si="13"/>
        <v>0</v>
      </c>
      <c r="I75" s="38">
        <f t="shared" si="14"/>
        <v>889.86914275335619</v>
      </c>
      <c r="J75" s="38">
        <f t="shared" si="15"/>
        <v>-205.36440331912766</v>
      </c>
      <c r="K75" s="38">
        <f t="shared" si="16"/>
        <v>684.50473943422855</v>
      </c>
      <c r="L75" s="38">
        <f t="shared" si="17"/>
        <v>22997778.125317737</v>
      </c>
      <c r="M75" s="38">
        <f t="shared" si="18"/>
        <v>17690340.485938203</v>
      </c>
      <c r="N75" s="48">
        <f>'jan-apr'!M75</f>
        <v>1496257.7155780783</v>
      </c>
      <c r="O75" s="48">
        <f t="shared" si="19"/>
        <v>16194082.770360123</v>
      </c>
    </row>
    <row r="76" spans="1:15" x14ac:dyDescent="0.25">
      <c r="A76" s="37">
        <v>1834</v>
      </c>
      <c r="B76" s="37" t="s">
        <v>94</v>
      </c>
      <c r="C76" s="38">
        <v>57067187</v>
      </c>
      <c r="D76" s="38">
        <v>1953</v>
      </c>
      <c r="E76" s="38">
        <f t="shared" si="10"/>
        <v>29220.269841269841</v>
      </c>
      <c r="F76" s="39">
        <f t="shared" si="11"/>
        <v>1.3348566225987148</v>
      </c>
      <c r="G76" s="38">
        <f t="shared" si="12"/>
        <v>-4691.2488210981292</v>
      </c>
      <c r="H76" s="40">
        <f t="shared" si="13"/>
        <v>0</v>
      </c>
      <c r="I76" s="38">
        <f t="shared" si="14"/>
        <v>-4691.2488210981292</v>
      </c>
      <c r="J76" s="38">
        <f t="shared" si="15"/>
        <v>-205.36440331912766</v>
      </c>
      <c r="K76" s="38">
        <f t="shared" si="16"/>
        <v>-4896.6132244172568</v>
      </c>
      <c r="L76" s="38">
        <f t="shared" si="17"/>
        <v>-9162008.9476046469</v>
      </c>
      <c r="M76" s="38">
        <f t="shared" si="18"/>
        <v>-9563085.6272869017</v>
      </c>
      <c r="N76" s="48">
        <f>'jan-apr'!M76</f>
        <v>-1566584.3817317768</v>
      </c>
      <c r="O76" s="48">
        <f t="shared" si="19"/>
        <v>-7996501.2455551252</v>
      </c>
    </row>
    <row r="77" spans="1:15" x14ac:dyDescent="0.25">
      <c r="A77" s="37">
        <v>1835</v>
      </c>
      <c r="B77" s="37" t="s">
        <v>95</v>
      </c>
      <c r="C77" s="38">
        <v>10669414</v>
      </c>
      <c r="D77" s="38">
        <v>443</v>
      </c>
      <c r="E77" s="38">
        <f t="shared" si="10"/>
        <v>24084.455981941308</v>
      </c>
      <c r="F77" s="39">
        <f t="shared" si="11"/>
        <v>1.100239516740358</v>
      </c>
      <c r="G77" s="38">
        <f t="shared" si="12"/>
        <v>-1404.3279511278681</v>
      </c>
      <c r="H77" s="40">
        <f t="shared" si="13"/>
        <v>0</v>
      </c>
      <c r="I77" s="38">
        <f t="shared" si="14"/>
        <v>-1404.3279511278681</v>
      </c>
      <c r="J77" s="38">
        <f t="shared" si="15"/>
        <v>-205.36440331912766</v>
      </c>
      <c r="K77" s="38">
        <f t="shared" si="16"/>
        <v>-1609.6923544469958</v>
      </c>
      <c r="L77" s="38">
        <f t="shared" si="17"/>
        <v>-622117.28234964563</v>
      </c>
      <c r="M77" s="38">
        <f t="shared" si="18"/>
        <v>-713093.71302001912</v>
      </c>
      <c r="N77" s="48">
        <f>'jan-apr'!M77</f>
        <v>-961519.23341893347</v>
      </c>
      <c r="O77" s="48">
        <f t="shared" si="19"/>
        <v>248425.52039891435</v>
      </c>
    </row>
    <row r="78" spans="1:15" x14ac:dyDescent="0.25">
      <c r="A78" s="37">
        <v>1836</v>
      </c>
      <c r="B78" s="37" t="s">
        <v>96</v>
      </c>
      <c r="C78" s="38">
        <v>23210510</v>
      </c>
      <c r="D78" s="38">
        <v>1140</v>
      </c>
      <c r="E78" s="38">
        <f t="shared" si="10"/>
        <v>20360.096491228069</v>
      </c>
      <c r="F78" s="39">
        <f t="shared" si="11"/>
        <v>0.93010125456403259</v>
      </c>
      <c r="G78" s="38">
        <f t="shared" si="12"/>
        <v>979.26212292860498</v>
      </c>
      <c r="H78" s="40">
        <f t="shared" si="13"/>
        <v>0</v>
      </c>
      <c r="I78" s="38">
        <f t="shared" si="14"/>
        <v>979.26212292860498</v>
      </c>
      <c r="J78" s="38">
        <f t="shared" si="15"/>
        <v>-205.36440331912766</v>
      </c>
      <c r="K78" s="38">
        <f t="shared" si="16"/>
        <v>773.89771960947735</v>
      </c>
      <c r="L78" s="38">
        <f t="shared" si="17"/>
        <v>1116358.8201386097</v>
      </c>
      <c r="M78" s="38">
        <f t="shared" si="18"/>
        <v>882243.40035480412</v>
      </c>
      <c r="N78" s="48">
        <f>'jan-apr'!M78</f>
        <v>885179.51345917815</v>
      </c>
      <c r="O78" s="48">
        <f t="shared" si="19"/>
        <v>-2936.1131043740315</v>
      </c>
    </row>
    <row r="79" spans="1:15" x14ac:dyDescent="0.25">
      <c r="A79" s="37">
        <v>1837</v>
      </c>
      <c r="B79" s="37" t="s">
        <v>97</v>
      </c>
      <c r="C79" s="38">
        <v>146197440</v>
      </c>
      <c r="D79" s="38">
        <v>6074</v>
      </c>
      <c r="E79" s="38">
        <f t="shared" si="10"/>
        <v>24069.384260783667</v>
      </c>
      <c r="F79" s="39">
        <f t="shared" si="11"/>
        <v>1.0995510019897918</v>
      </c>
      <c r="G79" s="38">
        <f t="shared" si="12"/>
        <v>-1394.6820495869779</v>
      </c>
      <c r="H79" s="40">
        <f t="shared" si="13"/>
        <v>0</v>
      </c>
      <c r="I79" s="38">
        <f t="shared" si="14"/>
        <v>-1394.6820495869779</v>
      </c>
      <c r="J79" s="38">
        <f t="shared" si="15"/>
        <v>-205.36440331912766</v>
      </c>
      <c r="K79" s="38">
        <f t="shared" si="16"/>
        <v>-1600.0464529061055</v>
      </c>
      <c r="L79" s="38">
        <f t="shared" si="17"/>
        <v>-8471298.7691913042</v>
      </c>
      <c r="M79" s="38">
        <f t="shared" si="18"/>
        <v>-9718682.1549516842</v>
      </c>
      <c r="N79" s="48">
        <f>'jan-apr'!M79</f>
        <v>-14134893.497306095</v>
      </c>
      <c r="O79" s="48">
        <f t="shared" si="19"/>
        <v>4416211.3423544113</v>
      </c>
    </row>
    <row r="80" spans="1:15" x14ac:dyDescent="0.25">
      <c r="A80" s="37">
        <v>1838</v>
      </c>
      <c r="B80" s="37" t="s">
        <v>98</v>
      </c>
      <c r="C80" s="38">
        <v>41741934</v>
      </c>
      <c r="D80" s="38">
        <v>2024</v>
      </c>
      <c r="E80" s="38">
        <f t="shared" si="10"/>
        <v>20623.485177865612</v>
      </c>
      <c r="F80" s="39">
        <f t="shared" si="11"/>
        <v>0.94213352307440523</v>
      </c>
      <c r="G80" s="38">
        <f t="shared" si="12"/>
        <v>810.69336348057732</v>
      </c>
      <c r="H80" s="40">
        <f t="shared" si="13"/>
        <v>0</v>
      </c>
      <c r="I80" s="38">
        <f t="shared" si="14"/>
        <v>810.69336348057732</v>
      </c>
      <c r="J80" s="38">
        <f t="shared" si="15"/>
        <v>-205.36440331912766</v>
      </c>
      <c r="K80" s="38">
        <f t="shared" si="16"/>
        <v>605.32896016144969</v>
      </c>
      <c r="L80" s="38">
        <f t="shared" si="17"/>
        <v>1640843.3676846884</v>
      </c>
      <c r="M80" s="38">
        <f t="shared" si="18"/>
        <v>1225185.8153667741</v>
      </c>
      <c r="N80" s="48">
        <f>'jan-apr'!M80</f>
        <v>87270.568036294091</v>
      </c>
      <c r="O80" s="48">
        <f t="shared" si="19"/>
        <v>1137915.24733048</v>
      </c>
    </row>
    <row r="81" spans="1:15" x14ac:dyDescent="0.25">
      <c r="A81" s="37">
        <v>1839</v>
      </c>
      <c r="B81" s="37" t="s">
        <v>99</v>
      </c>
      <c r="C81" s="38">
        <v>21752516</v>
      </c>
      <c r="D81" s="38">
        <v>1032</v>
      </c>
      <c r="E81" s="38">
        <f t="shared" si="10"/>
        <v>21078.019379844962</v>
      </c>
      <c r="F81" s="39">
        <f t="shared" si="11"/>
        <v>0.96289780735397135</v>
      </c>
      <c r="G81" s="38">
        <f t="shared" si="12"/>
        <v>519.79147421379344</v>
      </c>
      <c r="H81" s="40">
        <f t="shared" si="13"/>
        <v>0</v>
      </c>
      <c r="I81" s="38">
        <f t="shared" si="14"/>
        <v>519.79147421379344</v>
      </c>
      <c r="J81" s="38">
        <f t="shared" si="15"/>
        <v>-205.36440331912766</v>
      </c>
      <c r="K81" s="38">
        <f t="shared" si="16"/>
        <v>314.4270708946658</v>
      </c>
      <c r="L81" s="38">
        <f t="shared" si="17"/>
        <v>536424.80138863483</v>
      </c>
      <c r="M81" s="38">
        <f t="shared" si="18"/>
        <v>324488.7371632951</v>
      </c>
      <c r="N81" s="48">
        <f>'jan-apr'!M81</f>
        <v>-830566.81013169012</v>
      </c>
      <c r="O81" s="48">
        <f t="shared" si="19"/>
        <v>1155055.5472949853</v>
      </c>
    </row>
    <row r="82" spans="1:15" x14ac:dyDescent="0.25">
      <c r="A82" s="37">
        <v>1840</v>
      </c>
      <c r="B82" s="37" t="s">
        <v>100</v>
      </c>
      <c r="C82" s="38">
        <v>86428405</v>
      </c>
      <c r="D82" s="38">
        <v>4865</v>
      </c>
      <c r="E82" s="38">
        <f t="shared" si="10"/>
        <v>17765.345323741007</v>
      </c>
      <c r="F82" s="39">
        <f t="shared" si="11"/>
        <v>0.8115663882287486</v>
      </c>
      <c r="G82" s="38">
        <f t="shared" si="12"/>
        <v>2639.9028701203247</v>
      </c>
      <c r="H82" s="40">
        <f t="shared" si="13"/>
        <v>677.54010755641184</v>
      </c>
      <c r="I82" s="38">
        <f t="shared" si="14"/>
        <v>3317.4429776767365</v>
      </c>
      <c r="J82" s="38">
        <f t="shared" si="15"/>
        <v>-205.36440331912766</v>
      </c>
      <c r="K82" s="38">
        <f t="shared" si="16"/>
        <v>3112.0785743576089</v>
      </c>
      <c r="L82" s="38">
        <f t="shared" si="17"/>
        <v>16139360.086397324</v>
      </c>
      <c r="M82" s="38">
        <f t="shared" si="18"/>
        <v>15140262.264249768</v>
      </c>
      <c r="N82" s="48">
        <f>'jan-apr'!M82</f>
        <v>10994241.443047022</v>
      </c>
      <c r="O82" s="48">
        <f t="shared" si="19"/>
        <v>4146020.8212027457</v>
      </c>
    </row>
    <row r="83" spans="1:15" x14ac:dyDescent="0.25">
      <c r="A83" s="37">
        <v>1841</v>
      </c>
      <c r="B83" s="37" t="s">
        <v>101</v>
      </c>
      <c r="C83" s="38">
        <v>190298638</v>
      </c>
      <c r="D83" s="38">
        <v>9707</v>
      </c>
      <c r="E83" s="38">
        <f t="shared" si="10"/>
        <v>19604.268878129184</v>
      </c>
      <c r="F83" s="39">
        <f t="shared" si="11"/>
        <v>0.8955731170632949</v>
      </c>
      <c r="G83" s="38">
        <f t="shared" si="12"/>
        <v>1462.9917953118916</v>
      </c>
      <c r="H83" s="40">
        <f t="shared" si="13"/>
        <v>33.916863520550031</v>
      </c>
      <c r="I83" s="38">
        <f t="shared" si="14"/>
        <v>1496.9086588324417</v>
      </c>
      <c r="J83" s="38">
        <f t="shared" si="15"/>
        <v>-205.36440331912766</v>
      </c>
      <c r="K83" s="38">
        <f t="shared" si="16"/>
        <v>1291.5442555133141</v>
      </c>
      <c r="L83" s="38">
        <f t="shared" si="17"/>
        <v>14530492.351286512</v>
      </c>
      <c r="M83" s="38">
        <f t="shared" si="18"/>
        <v>12537020.08826774</v>
      </c>
      <c r="N83" s="48">
        <f>'jan-apr'!M83</f>
        <v>5486904.2923756596</v>
      </c>
      <c r="O83" s="48">
        <f t="shared" si="19"/>
        <v>7050115.7958920803</v>
      </c>
    </row>
    <row r="84" spans="1:15" x14ac:dyDescent="0.25">
      <c r="A84" s="37">
        <v>1845</v>
      </c>
      <c r="B84" s="37" t="s">
        <v>102</v>
      </c>
      <c r="C84" s="38">
        <v>49648325</v>
      </c>
      <c r="D84" s="38">
        <v>1819</v>
      </c>
      <c r="E84" s="38">
        <f t="shared" si="10"/>
        <v>27294.296316657503</v>
      </c>
      <c r="F84" s="39">
        <f t="shared" si="11"/>
        <v>1.2468732285970787</v>
      </c>
      <c r="G84" s="38">
        <f t="shared" si="12"/>
        <v>-3458.625765346233</v>
      </c>
      <c r="H84" s="40">
        <f t="shared" si="13"/>
        <v>0</v>
      </c>
      <c r="I84" s="38">
        <f t="shared" si="14"/>
        <v>-3458.625765346233</v>
      </c>
      <c r="J84" s="38">
        <f t="shared" si="15"/>
        <v>-205.36440331912766</v>
      </c>
      <c r="K84" s="38">
        <f t="shared" si="16"/>
        <v>-3663.9901686653607</v>
      </c>
      <c r="L84" s="38">
        <f t="shared" si="17"/>
        <v>-6291240.2671647975</v>
      </c>
      <c r="M84" s="38">
        <f t="shared" si="18"/>
        <v>-6664798.116802291</v>
      </c>
      <c r="N84" s="48">
        <f>'jan-apr'!M84</f>
        <v>-7580277.9669278562</v>
      </c>
      <c r="O84" s="48">
        <f t="shared" si="19"/>
        <v>915479.85012556519</v>
      </c>
    </row>
    <row r="85" spans="1:15" x14ac:dyDescent="0.25">
      <c r="A85" s="37">
        <v>1848</v>
      </c>
      <c r="B85" s="37" t="s">
        <v>103</v>
      </c>
      <c r="C85" s="38">
        <v>49595076</v>
      </c>
      <c r="D85" s="38">
        <v>2679</v>
      </c>
      <c r="E85" s="38">
        <f t="shared" si="10"/>
        <v>18512.533034714445</v>
      </c>
      <c r="F85" s="39">
        <f t="shared" si="11"/>
        <v>0.84569983291407402</v>
      </c>
      <c r="G85" s="38">
        <f t="shared" si="12"/>
        <v>2161.7027350973244</v>
      </c>
      <c r="H85" s="40">
        <f t="shared" si="13"/>
        <v>416.02440871570866</v>
      </c>
      <c r="I85" s="38">
        <f t="shared" si="14"/>
        <v>2577.7271438130329</v>
      </c>
      <c r="J85" s="38">
        <f t="shared" si="15"/>
        <v>-205.36440331912766</v>
      </c>
      <c r="K85" s="38">
        <f t="shared" si="16"/>
        <v>2372.3627404939052</v>
      </c>
      <c r="L85" s="38">
        <f t="shared" si="17"/>
        <v>6905731.0182751147</v>
      </c>
      <c r="M85" s="38">
        <f t="shared" si="18"/>
        <v>6355559.7817831719</v>
      </c>
      <c r="N85" s="48">
        <f>'jan-apr'!M85</f>
        <v>4085321.0002822122</v>
      </c>
      <c r="O85" s="48">
        <f t="shared" si="19"/>
        <v>2270238.7815009598</v>
      </c>
    </row>
    <row r="86" spans="1:15" x14ac:dyDescent="0.25">
      <c r="A86" s="37">
        <v>1851</v>
      </c>
      <c r="B86" s="37" t="s">
        <v>104</v>
      </c>
      <c r="C86" s="38">
        <v>37145575</v>
      </c>
      <c r="D86" s="38">
        <v>1964</v>
      </c>
      <c r="E86" s="38">
        <f t="shared" si="10"/>
        <v>18913.225560081468</v>
      </c>
      <c r="F86" s="39">
        <f t="shared" si="11"/>
        <v>0.86400449176963823</v>
      </c>
      <c r="G86" s="38">
        <f t="shared" si="12"/>
        <v>1905.2595188624296</v>
      </c>
      <c r="H86" s="40">
        <f t="shared" si="13"/>
        <v>275.7820248372505</v>
      </c>
      <c r="I86" s="38">
        <f t="shared" si="14"/>
        <v>2181.04154369968</v>
      </c>
      <c r="J86" s="38">
        <f t="shared" si="15"/>
        <v>-205.36440331912766</v>
      </c>
      <c r="K86" s="38">
        <f t="shared" si="16"/>
        <v>1975.6771403805524</v>
      </c>
      <c r="L86" s="38">
        <f t="shared" si="17"/>
        <v>4283565.5918261716</v>
      </c>
      <c r="M86" s="38">
        <f t="shared" si="18"/>
        <v>3880229.9037074051</v>
      </c>
      <c r="N86" s="48">
        <f>'jan-apr'!M86</f>
        <v>4012322.996884759</v>
      </c>
      <c r="O86" s="48">
        <f t="shared" si="19"/>
        <v>-132093.09317735396</v>
      </c>
    </row>
    <row r="87" spans="1:15" x14ac:dyDescent="0.25">
      <c r="A87" s="37">
        <v>1853</v>
      </c>
      <c r="B87" s="37" t="s">
        <v>105</v>
      </c>
      <c r="C87" s="38">
        <v>26646994</v>
      </c>
      <c r="D87" s="38">
        <v>1397</v>
      </c>
      <c r="E87" s="38">
        <f t="shared" si="10"/>
        <v>19074.440944881891</v>
      </c>
      <c r="F87" s="39">
        <f t="shared" si="11"/>
        <v>0.87136922266482331</v>
      </c>
      <c r="G87" s="38">
        <f t="shared" si="12"/>
        <v>1802.0816725901584</v>
      </c>
      <c r="H87" s="40">
        <f t="shared" si="13"/>
        <v>219.35664015710225</v>
      </c>
      <c r="I87" s="38">
        <f t="shared" si="14"/>
        <v>2021.4383127472606</v>
      </c>
      <c r="J87" s="38">
        <f t="shared" si="15"/>
        <v>-205.36440331912766</v>
      </c>
      <c r="K87" s="38">
        <f t="shared" si="16"/>
        <v>1816.073909428133</v>
      </c>
      <c r="L87" s="38">
        <f t="shared" si="17"/>
        <v>2823949.3229079233</v>
      </c>
      <c r="M87" s="38">
        <f t="shared" si="18"/>
        <v>2537055.2514711018</v>
      </c>
      <c r="N87" s="48">
        <f>'jan-apr'!M87</f>
        <v>1645700.9174073355</v>
      </c>
      <c r="O87" s="48">
        <f t="shared" si="19"/>
        <v>891354.33406376629</v>
      </c>
    </row>
    <row r="88" spans="1:15" x14ac:dyDescent="0.25">
      <c r="A88" s="37">
        <v>1856</v>
      </c>
      <c r="B88" s="37" t="s">
        <v>106</v>
      </c>
      <c r="C88" s="38">
        <v>10335639</v>
      </c>
      <c r="D88" s="38">
        <v>471</v>
      </c>
      <c r="E88" s="38">
        <f t="shared" si="10"/>
        <v>21944.03184713376</v>
      </c>
      <c r="F88" s="39">
        <f t="shared" si="11"/>
        <v>1.0024594706614334</v>
      </c>
      <c r="G88" s="38">
        <f t="shared" si="12"/>
        <v>-34.456504851037174</v>
      </c>
      <c r="H88" s="40">
        <f t="shared" si="13"/>
        <v>0</v>
      </c>
      <c r="I88" s="38">
        <f t="shared" si="14"/>
        <v>-34.456504851037174</v>
      </c>
      <c r="J88" s="38">
        <f t="shared" si="15"/>
        <v>-205.36440331912766</v>
      </c>
      <c r="K88" s="38">
        <f t="shared" si="16"/>
        <v>-239.82090817016484</v>
      </c>
      <c r="L88" s="38">
        <f t="shared" si="17"/>
        <v>-16229.013784838509</v>
      </c>
      <c r="M88" s="38">
        <f t="shared" si="18"/>
        <v>-112955.64774814765</v>
      </c>
      <c r="N88" s="48">
        <f>'jan-apr'!M88</f>
        <v>220161.86677129255</v>
      </c>
      <c r="O88" s="48">
        <f t="shared" si="19"/>
        <v>-333117.51451944018</v>
      </c>
    </row>
    <row r="89" spans="1:15" x14ac:dyDescent="0.25">
      <c r="A89" s="37">
        <v>1857</v>
      </c>
      <c r="B89" s="37" t="s">
        <v>107</v>
      </c>
      <c r="C89" s="38">
        <v>15126531</v>
      </c>
      <c r="D89" s="38">
        <v>656</v>
      </c>
      <c r="E89" s="38">
        <f t="shared" si="10"/>
        <v>23058.736280487807</v>
      </c>
      <c r="F89" s="39">
        <f t="shared" si="11"/>
        <v>1.0533820187140606</v>
      </c>
      <c r="G89" s="38">
        <f t="shared" si="12"/>
        <v>-747.86734219762729</v>
      </c>
      <c r="H89" s="40">
        <f t="shared" si="13"/>
        <v>0</v>
      </c>
      <c r="I89" s="38">
        <f t="shared" si="14"/>
        <v>-747.86734219762729</v>
      </c>
      <c r="J89" s="38">
        <f t="shared" si="15"/>
        <v>-205.36440331912766</v>
      </c>
      <c r="K89" s="38">
        <f t="shared" si="16"/>
        <v>-953.23174551675493</v>
      </c>
      <c r="L89" s="38">
        <f t="shared" si="17"/>
        <v>-490600.97648164351</v>
      </c>
      <c r="M89" s="38">
        <f t="shared" si="18"/>
        <v>-625320.02505899128</v>
      </c>
      <c r="N89" s="48">
        <f>'jan-apr'!M89</f>
        <v>-1011654.2241147183</v>
      </c>
      <c r="O89" s="48">
        <f t="shared" si="19"/>
        <v>386334.19905572699</v>
      </c>
    </row>
    <row r="90" spans="1:15" x14ac:dyDescent="0.25">
      <c r="A90" s="37">
        <v>1859</v>
      </c>
      <c r="B90" s="37" t="s">
        <v>108</v>
      </c>
      <c r="C90" s="38">
        <v>28768176</v>
      </c>
      <c r="D90" s="38">
        <v>1235</v>
      </c>
      <c r="E90" s="38">
        <f t="shared" si="10"/>
        <v>23294.069635627529</v>
      </c>
      <c r="F90" s="39">
        <f t="shared" si="11"/>
        <v>1.064132647963314</v>
      </c>
      <c r="G90" s="38">
        <f t="shared" si="12"/>
        <v>-898.48068948704986</v>
      </c>
      <c r="H90" s="40">
        <f t="shared" si="13"/>
        <v>0</v>
      </c>
      <c r="I90" s="38">
        <f t="shared" si="14"/>
        <v>-898.48068948704986</v>
      </c>
      <c r="J90" s="38">
        <f t="shared" si="15"/>
        <v>-205.36440331912766</v>
      </c>
      <c r="K90" s="38">
        <f t="shared" si="16"/>
        <v>-1103.8450928061775</v>
      </c>
      <c r="L90" s="38">
        <f t="shared" si="17"/>
        <v>-1109623.6515165067</v>
      </c>
      <c r="M90" s="38">
        <f t="shared" si="18"/>
        <v>-1363248.6896156291</v>
      </c>
      <c r="N90" s="48">
        <f>'jan-apr'!M90</f>
        <v>-1006995.9537525553</v>
      </c>
      <c r="O90" s="48">
        <f t="shared" si="19"/>
        <v>-356252.73586307385</v>
      </c>
    </row>
    <row r="91" spans="1:15" x14ac:dyDescent="0.25">
      <c r="A91" s="37">
        <v>1860</v>
      </c>
      <c r="B91" s="37" t="s">
        <v>109</v>
      </c>
      <c r="C91" s="38">
        <v>212404530</v>
      </c>
      <c r="D91" s="38">
        <v>11606</v>
      </c>
      <c r="E91" s="38">
        <f t="shared" si="10"/>
        <v>18301.269171118387</v>
      </c>
      <c r="F91" s="39">
        <f t="shared" si="11"/>
        <v>0.8360487595677667</v>
      </c>
      <c r="G91" s="38">
        <f t="shared" si="12"/>
        <v>2296.9116077988015</v>
      </c>
      <c r="H91" s="40">
        <f t="shared" si="13"/>
        <v>489.96676097432879</v>
      </c>
      <c r="I91" s="38">
        <f t="shared" si="14"/>
        <v>2786.8783687731302</v>
      </c>
      <c r="J91" s="38">
        <f t="shared" si="15"/>
        <v>-205.36440331912766</v>
      </c>
      <c r="K91" s="38">
        <f t="shared" si="16"/>
        <v>2581.5139654540026</v>
      </c>
      <c r="L91" s="38">
        <f t="shared" si="17"/>
        <v>32344510.34798095</v>
      </c>
      <c r="M91" s="38">
        <f t="shared" si="18"/>
        <v>29961051.083059154</v>
      </c>
      <c r="N91" s="48">
        <f>'jan-apr'!M91</f>
        <v>21655278.287945278</v>
      </c>
      <c r="O91" s="48">
        <f t="shared" si="19"/>
        <v>8305772.7951138765</v>
      </c>
    </row>
    <row r="92" spans="1:15" x14ac:dyDescent="0.25">
      <c r="A92" s="37">
        <v>1865</v>
      </c>
      <c r="B92" s="37" t="s">
        <v>110</v>
      </c>
      <c r="C92" s="38">
        <v>175683775</v>
      </c>
      <c r="D92" s="38">
        <v>9905</v>
      </c>
      <c r="E92" s="38">
        <f t="shared" si="10"/>
        <v>17736.877839475012</v>
      </c>
      <c r="F92" s="39">
        <f t="shared" si="11"/>
        <v>0.81026592077558635</v>
      </c>
      <c r="G92" s="38">
        <f t="shared" si="12"/>
        <v>2658.1220600505617</v>
      </c>
      <c r="H92" s="40">
        <f t="shared" si="13"/>
        <v>687.50372704951019</v>
      </c>
      <c r="I92" s="38">
        <f t="shared" si="14"/>
        <v>3345.6257871000716</v>
      </c>
      <c r="J92" s="38">
        <f t="shared" si="15"/>
        <v>-205.36440331912766</v>
      </c>
      <c r="K92" s="38">
        <f t="shared" si="16"/>
        <v>3140.261383780944</v>
      </c>
      <c r="L92" s="38">
        <f t="shared" si="17"/>
        <v>33138423.421226211</v>
      </c>
      <c r="M92" s="38">
        <f t="shared" si="18"/>
        <v>31104289.006350249</v>
      </c>
      <c r="N92" s="48">
        <f>'jan-apr'!M92</f>
        <v>26251457.179513004</v>
      </c>
      <c r="O92" s="48">
        <f t="shared" si="19"/>
        <v>4852831.8268372454</v>
      </c>
    </row>
    <row r="93" spans="1:15" x14ac:dyDescent="0.25">
      <c r="A93" s="37">
        <v>1866</v>
      </c>
      <c r="B93" s="37" t="s">
        <v>111</v>
      </c>
      <c r="C93" s="38">
        <v>167277963</v>
      </c>
      <c r="D93" s="38">
        <v>8374</v>
      </c>
      <c r="E93" s="38">
        <f t="shared" si="10"/>
        <v>19975.873298304276</v>
      </c>
      <c r="F93" s="39">
        <f t="shared" si="11"/>
        <v>0.91254895691529669</v>
      </c>
      <c r="G93" s="38">
        <f t="shared" si="12"/>
        <v>1225.1649663998326</v>
      </c>
      <c r="H93" s="40">
        <f t="shared" si="13"/>
        <v>0</v>
      </c>
      <c r="I93" s="38">
        <f t="shared" si="14"/>
        <v>1225.1649663998326</v>
      </c>
      <c r="J93" s="38">
        <f t="shared" si="15"/>
        <v>-205.36440331912766</v>
      </c>
      <c r="K93" s="38">
        <f t="shared" si="16"/>
        <v>1019.8005630807049</v>
      </c>
      <c r="L93" s="38">
        <f t="shared" si="17"/>
        <v>10259531.428632198</v>
      </c>
      <c r="M93" s="38">
        <f t="shared" si="18"/>
        <v>8539809.9152378235</v>
      </c>
      <c r="N93" s="48">
        <f>'jan-apr'!M93</f>
        <v>4458449.3554624254</v>
      </c>
      <c r="O93" s="48">
        <f t="shared" si="19"/>
        <v>4081360.5597753981</v>
      </c>
    </row>
    <row r="94" spans="1:15" x14ac:dyDescent="0.25">
      <c r="A94" s="37">
        <v>1867</v>
      </c>
      <c r="B94" s="37" t="s">
        <v>112</v>
      </c>
      <c r="C94" s="38">
        <v>49661360</v>
      </c>
      <c r="D94" s="38">
        <v>2609</v>
      </c>
      <c r="E94" s="38">
        <f t="shared" si="10"/>
        <v>19034.633959371407</v>
      </c>
      <c r="F94" s="39">
        <f t="shared" si="11"/>
        <v>0.86955073780746195</v>
      </c>
      <c r="G94" s="38">
        <f t="shared" si="12"/>
        <v>1827.5581433168682</v>
      </c>
      <c r="H94" s="40">
        <f t="shared" si="13"/>
        <v>233.28908508577169</v>
      </c>
      <c r="I94" s="38">
        <f t="shared" si="14"/>
        <v>2060.8472284026398</v>
      </c>
      <c r="J94" s="38">
        <f t="shared" si="15"/>
        <v>-205.36440331912766</v>
      </c>
      <c r="K94" s="38">
        <f t="shared" si="16"/>
        <v>1855.4828250835121</v>
      </c>
      <c r="L94" s="38">
        <f t="shared" si="17"/>
        <v>5376750.4189024875</v>
      </c>
      <c r="M94" s="38">
        <f t="shared" si="18"/>
        <v>4840954.6906428831</v>
      </c>
      <c r="N94" s="48">
        <f>'jan-apr'!M94</f>
        <v>6921966.954914635</v>
      </c>
      <c r="O94" s="48">
        <f t="shared" si="19"/>
        <v>-2081012.264271752</v>
      </c>
    </row>
    <row r="95" spans="1:15" x14ac:dyDescent="0.25">
      <c r="A95" s="37">
        <v>1868</v>
      </c>
      <c r="B95" s="37" t="s">
        <v>113</v>
      </c>
      <c r="C95" s="38">
        <v>95969322</v>
      </c>
      <c r="D95" s="38">
        <v>4613</v>
      </c>
      <c r="E95" s="38">
        <f t="shared" si="10"/>
        <v>20804.101885974422</v>
      </c>
      <c r="F95" s="39">
        <f t="shared" si="11"/>
        <v>0.95038455601423477</v>
      </c>
      <c r="G95" s="38">
        <f t="shared" si="12"/>
        <v>695.09867029093903</v>
      </c>
      <c r="H95" s="40">
        <f t="shared" si="13"/>
        <v>0</v>
      </c>
      <c r="I95" s="38">
        <f t="shared" si="14"/>
        <v>695.09867029093903</v>
      </c>
      <c r="J95" s="38">
        <f t="shared" si="15"/>
        <v>-205.36440331912766</v>
      </c>
      <c r="K95" s="38">
        <f t="shared" si="16"/>
        <v>489.73426697181139</v>
      </c>
      <c r="L95" s="38">
        <f t="shared" si="17"/>
        <v>3206490.1660521016</v>
      </c>
      <c r="M95" s="38">
        <f t="shared" si="18"/>
        <v>2259144.1735409661</v>
      </c>
      <c r="N95" s="48">
        <f>'jan-apr'!M95</f>
        <v>1296787.3363396395</v>
      </c>
      <c r="O95" s="48">
        <f t="shared" si="19"/>
        <v>962356.83720132662</v>
      </c>
    </row>
    <row r="96" spans="1:15" x14ac:dyDescent="0.25">
      <c r="A96" s="37">
        <v>1870</v>
      </c>
      <c r="B96" s="37" t="s">
        <v>114</v>
      </c>
      <c r="C96" s="38">
        <v>208506488</v>
      </c>
      <c r="D96" s="38">
        <v>10748</v>
      </c>
      <c r="E96" s="38">
        <f t="shared" si="10"/>
        <v>19399.561592854483</v>
      </c>
      <c r="F96" s="39">
        <f t="shared" si="11"/>
        <v>0.8862215649753945</v>
      </c>
      <c r="G96" s="38">
        <f t="shared" si="12"/>
        <v>1594.0044578876998</v>
      </c>
      <c r="H96" s="40">
        <f t="shared" si="13"/>
        <v>105.56441336669522</v>
      </c>
      <c r="I96" s="38">
        <f t="shared" si="14"/>
        <v>1699.5688712543949</v>
      </c>
      <c r="J96" s="38">
        <f t="shared" si="15"/>
        <v>-205.36440331912766</v>
      </c>
      <c r="K96" s="38">
        <f t="shared" si="16"/>
        <v>1494.2044679352673</v>
      </c>
      <c r="L96" s="38">
        <f t="shared" si="17"/>
        <v>18266966.228242237</v>
      </c>
      <c r="M96" s="38">
        <f t="shared" si="18"/>
        <v>16059709.621368254</v>
      </c>
      <c r="N96" s="48">
        <f>'jan-apr'!M96</f>
        <v>8609157.0358765405</v>
      </c>
      <c r="O96" s="48">
        <f t="shared" si="19"/>
        <v>7450552.5854917131</v>
      </c>
    </row>
    <row r="97" spans="1:15" x14ac:dyDescent="0.25">
      <c r="A97" s="37">
        <v>1871</v>
      </c>
      <c r="B97" s="37" t="s">
        <v>115</v>
      </c>
      <c r="C97" s="38">
        <v>93268128</v>
      </c>
      <c r="D97" s="38">
        <v>4525</v>
      </c>
      <c r="E97" s="38">
        <f t="shared" si="10"/>
        <v>20611.740994475138</v>
      </c>
      <c r="F97" s="39">
        <f t="shared" si="11"/>
        <v>0.94159701875528201</v>
      </c>
      <c r="G97" s="38">
        <f t="shared" si="12"/>
        <v>818.2096408504807</v>
      </c>
      <c r="H97" s="40">
        <f t="shared" si="13"/>
        <v>0</v>
      </c>
      <c r="I97" s="38">
        <f t="shared" si="14"/>
        <v>818.2096408504807</v>
      </c>
      <c r="J97" s="38">
        <f t="shared" si="15"/>
        <v>-205.36440331912766</v>
      </c>
      <c r="K97" s="38">
        <f t="shared" si="16"/>
        <v>612.84523753135306</v>
      </c>
      <c r="L97" s="38">
        <f t="shared" si="17"/>
        <v>3702398.6248484249</v>
      </c>
      <c r="M97" s="38">
        <f t="shared" si="18"/>
        <v>2773124.6998293726</v>
      </c>
      <c r="N97" s="48">
        <f>'jan-apr'!M97</f>
        <v>546774.27859893197</v>
      </c>
      <c r="O97" s="48">
        <f t="shared" si="19"/>
        <v>2226350.4212304405</v>
      </c>
    </row>
    <row r="98" spans="1:15" x14ac:dyDescent="0.25">
      <c r="A98" s="37">
        <v>1874</v>
      </c>
      <c r="B98" s="37" t="s">
        <v>116</v>
      </c>
      <c r="C98" s="38">
        <v>23335241</v>
      </c>
      <c r="D98" s="38">
        <v>976</v>
      </c>
      <c r="E98" s="38">
        <f t="shared" si="10"/>
        <v>23909.058401639344</v>
      </c>
      <c r="F98" s="39">
        <f t="shared" si="11"/>
        <v>1.0922269069004864</v>
      </c>
      <c r="G98" s="38">
        <f t="shared" si="12"/>
        <v>-1292.0734997346112</v>
      </c>
      <c r="H98" s="40">
        <f t="shared" si="13"/>
        <v>0</v>
      </c>
      <c r="I98" s="38">
        <f t="shared" si="14"/>
        <v>-1292.0734997346112</v>
      </c>
      <c r="J98" s="38">
        <f t="shared" si="15"/>
        <v>-205.36440331912766</v>
      </c>
      <c r="K98" s="38">
        <f t="shared" si="16"/>
        <v>-1497.4379030537389</v>
      </c>
      <c r="L98" s="38">
        <f t="shared" si="17"/>
        <v>-1261063.7357409806</v>
      </c>
      <c r="M98" s="38">
        <f t="shared" si="18"/>
        <v>-1461499.3933804492</v>
      </c>
      <c r="N98" s="48">
        <f>'jan-apr'!M98</f>
        <v>-943067.57051214133</v>
      </c>
      <c r="O98" s="48">
        <f t="shared" si="19"/>
        <v>-518431.82286830782</v>
      </c>
    </row>
    <row r="99" spans="1:15" x14ac:dyDescent="0.25">
      <c r="A99" s="37">
        <v>1875</v>
      </c>
      <c r="B99" s="37" t="s">
        <v>117</v>
      </c>
      <c r="C99" s="38">
        <v>57181426</v>
      </c>
      <c r="D99" s="38">
        <v>2808</v>
      </c>
      <c r="E99" s="38">
        <f t="shared" si="10"/>
        <v>20363.755698005698</v>
      </c>
      <c r="F99" s="39">
        <f t="shared" si="11"/>
        <v>0.93026841648372438</v>
      </c>
      <c r="G99" s="38">
        <f t="shared" si="12"/>
        <v>976.9202305909223</v>
      </c>
      <c r="H99" s="40">
        <f t="shared" si="13"/>
        <v>0</v>
      </c>
      <c r="I99" s="38">
        <f t="shared" si="14"/>
        <v>976.9202305909223</v>
      </c>
      <c r="J99" s="38">
        <f t="shared" si="15"/>
        <v>-205.36440331912766</v>
      </c>
      <c r="K99" s="38">
        <f t="shared" si="16"/>
        <v>771.55582727179467</v>
      </c>
      <c r="L99" s="38">
        <f t="shared" si="17"/>
        <v>2743192.0074993097</v>
      </c>
      <c r="M99" s="38">
        <f t="shared" si="18"/>
        <v>2166528.7629791996</v>
      </c>
      <c r="N99" s="48">
        <f>'jan-apr'!M99</f>
        <v>376532.73336260975</v>
      </c>
      <c r="O99" s="48">
        <f t="shared" si="19"/>
        <v>1789996.0296165899</v>
      </c>
    </row>
    <row r="100" spans="1:15" x14ac:dyDescent="0.25">
      <c r="A100" s="37">
        <v>3101</v>
      </c>
      <c r="B100" s="37" t="s">
        <v>118</v>
      </c>
      <c r="C100" s="38">
        <v>559231159</v>
      </c>
      <c r="D100" s="38">
        <v>32082</v>
      </c>
      <c r="E100" s="38">
        <f t="shared" si="10"/>
        <v>17431.305997132349</v>
      </c>
      <c r="F100" s="39">
        <f t="shared" si="11"/>
        <v>0.79630661787911916</v>
      </c>
      <c r="G100" s="38">
        <f t="shared" si="12"/>
        <v>2853.6880391498657</v>
      </c>
      <c r="H100" s="40">
        <f t="shared" si="13"/>
        <v>794.45387186944208</v>
      </c>
      <c r="I100" s="38">
        <f t="shared" si="14"/>
        <v>3648.1419110193078</v>
      </c>
      <c r="J100" s="38">
        <f t="shared" si="15"/>
        <v>-205.36440331912766</v>
      </c>
      <c r="K100" s="38">
        <f t="shared" si="16"/>
        <v>3442.7775077001802</v>
      </c>
      <c r="L100" s="38">
        <f t="shared" si="17"/>
        <v>117039688.78932144</v>
      </c>
      <c r="M100" s="38">
        <f t="shared" si="18"/>
        <v>110451188.00203718</v>
      </c>
      <c r="N100" s="48">
        <f>'jan-apr'!M100</f>
        <v>87158063.834611416</v>
      </c>
      <c r="O100" s="48">
        <f t="shared" si="19"/>
        <v>23293124.167425767</v>
      </c>
    </row>
    <row r="101" spans="1:15" x14ac:dyDescent="0.25">
      <c r="A101" s="37">
        <v>3103</v>
      </c>
      <c r="B101" s="37" t="s">
        <v>119</v>
      </c>
      <c r="C101" s="38">
        <v>1008125163</v>
      </c>
      <c r="D101" s="38">
        <v>53207</v>
      </c>
      <c r="E101" s="38">
        <f t="shared" si="10"/>
        <v>18947.228052699833</v>
      </c>
      <c r="F101" s="39">
        <f t="shared" si="11"/>
        <v>0.86555781255356823</v>
      </c>
      <c r="G101" s="38">
        <f t="shared" si="12"/>
        <v>1883.4979235866758</v>
      </c>
      <c r="H101" s="40">
        <f t="shared" si="13"/>
        <v>263.88115242082273</v>
      </c>
      <c r="I101" s="38">
        <f t="shared" si="14"/>
        <v>2147.3790760074985</v>
      </c>
      <c r="J101" s="38">
        <f t="shared" si="15"/>
        <v>-205.36440331912766</v>
      </c>
      <c r="K101" s="38">
        <f t="shared" si="16"/>
        <v>1942.0146726883709</v>
      </c>
      <c r="L101" s="38">
        <f t="shared" si="17"/>
        <v>114255598.49713098</v>
      </c>
      <c r="M101" s="38">
        <f t="shared" si="18"/>
        <v>103328774.68973015</v>
      </c>
      <c r="N101" s="48">
        <f>'jan-apr'!M101</f>
        <v>74540035.755899906</v>
      </c>
      <c r="O101" s="48">
        <f t="shared" si="19"/>
        <v>28788738.933830246</v>
      </c>
    </row>
    <row r="102" spans="1:15" x14ac:dyDescent="0.25">
      <c r="A102" s="37">
        <v>3105</v>
      </c>
      <c r="B102" s="37" t="s">
        <v>120</v>
      </c>
      <c r="C102" s="38">
        <v>1018124735</v>
      </c>
      <c r="D102" s="38">
        <v>60614</v>
      </c>
      <c r="E102" s="38">
        <f t="shared" si="10"/>
        <v>16796.857739136172</v>
      </c>
      <c r="F102" s="39">
        <f t="shared" si="11"/>
        <v>0.76732339960348628</v>
      </c>
      <c r="G102" s="38">
        <f t="shared" si="12"/>
        <v>3259.7349242674186</v>
      </c>
      <c r="H102" s="40">
        <f t="shared" si="13"/>
        <v>1016.510762168104</v>
      </c>
      <c r="I102" s="38">
        <f t="shared" si="14"/>
        <v>4276.2456864355227</v>
      </c>
      <c r="J102" s="38">
        <f t="shared" si="15"/>
        <v>-205.36440331912766</v>
      </c>
      <c r="K102" s="38">
        <f t="shared" si="16"/>
        <v>4070.881283116395</v>
      </c>
      <c r="L102" s="38">
        <f t="shared" si="17"/>
        <v>259200356.03760278</v>
      </c>
      <c r="M102" s="38">
        <f t="shared" si="18"/>
        <v>246752398.09481716</v>
      </c>
      <c r="N102" s="48">
        <f>'jan-apr'!M102</f>
        <v>184828736.57843831</v>
      </c>
      <c r="O102" s="48">
        <f t="shared" si="19"/>
        <v>61923661.51637885</v>
      </c>
    </row>
    <row r="103" spans="1:15" x14ac:dyDescent="0.25">
      <c r="A103" s="37">
        <v>3107</v>
      </c>
      <c r="B103" s="37" t="s">
        <v>121</v>
      </c>
      <c r="C103" s="38">
        <v>1535409879</v>
      </c>
      <c r="D103" s="38">
        <v>86243</v>
      </c>
      <c r="E103" s="38">
        <f t="shared" si="10"/>
        <v>17803.298574956807</v>
      </c>
      <c r="F103" s="39">
        <f t="shared" si="11"/>
        <v>0.81330018976479768</v>
      </c>
      <c r="G103" s="38">
        <f t="shared" si="12"/>
        <v>2615.6127893422126</v>
      </c>
      <c r="H103" s="40">
        <f t="shared" si="13"/>
        <v>664.25646963088184</v>
      </c>
      <c r="I103" s="38">
        <f t="shared" si="14"/>
        <v>3279.8692589730945</v>
      </c>
      <c r="J103" s="38">
        <f t="shared" si="15"/>
        <v>-205.36440331912766</v>
      </c>
      <c r="K103" s="38">
        <f t="shared" si="16"/>
        <v>3074.5048556539668</v>
      </c>
      <c r="L103" s="38">
        <f t="shared" si="17"/>
        <v>282865764.5016166</v>
      </c>
      <c r="M103" s="38">
        <f t="shared" si="18"/>
        <v>265154522.26616505</v>
      </c>
      <c r="N103" s="48">
        <f>'jan-apr'!M103</f>
        <v>206710245.58280674</v>
      </c>
      <c r="O103" s="48">
        <f t="shared" si="19"/>
        <v>58444276.683358312</v>
      </c>
    </row>
    <row r="104" spans="1:15" x14ac:dyDescent="0.25">
      <c r="A104" s="37">
        <v>3110</v>
      </c>
      <c r="B104" s="37" t="s">
        <v>122</v>
      </c>
      <c r="C104" s="38">
        <v>97765464</v>
      </c>
      <c r="D104" s="38">
        <v>4714</v>
      </c>
      <c r="E104" s="38">
        <f t="shared" si="10"/>
        <v>20739.385659736952</v>
      </c>
      <c r="F104" s="39">
        <f t="shared" si="11"/>
        <v>0.94742815336456887</v>
      </c>
      <c r="G104" s="38">
        <f t="shared" si="12"/>
        <v>736.51705508291957</v>
      </c>
      <c r="H104" s="40">
        <f t="shared" si="13"/>
        <v>0</v>
      </c>
      <c r="I104" s="38">
        <f t="shared" si="14"/>
        <v>736.51705508291957</v>
      </c>
      <c r="J104" s="38">
        <f t="shared" si="15"/>
        <v>-205.36440331912766</v>
      </c>
      <c r="K104" s="38">
        <f t="shared" si="16"/>
        <v>531.15265176379194</v>
      </c>
      <c r="L104" s="38">
        <f t="shared" si="17"/>
        <v>3471941.3976608827</v>
      </c>
      <c r="M104" s="38">
        <f t="shared" si="18"/>
        <v>2503853.600414515</v>
      </c>
      <c r="N104" s="48">
        <f>'jan-apr'!M104</f>
        <v>1829403.1448829581</v>
      </c>
      <c r="O104" s="48">
        <f t="shared" si="19"/>
        <v>674450.45553155686</v>
      </c>
    </row>
    <row r="105" spans="1:15" x14ac:dyDescent="0.25">
      <c r="A105" s="37">
        <v>3112</v>
      </c>
      <c r="B105" s="37" t="s">
        <v>123</v>
      </c>
      <c r="C105" s="38">
        <v>150983898</v>
      </c>
      <c r="D105" s="38">
        <v>7892</v>
      </c>
      <c r="E105" s="38">
        <f t="shared" si="10"/>
        <v>19131.259249873288</v>
      </c>
      <c r="F105" s="39">
        <f t="shared" si="11"/>
        <v>0.87396482808238452</v>
      </c>
      <c r="G105" s="38">
        <f t="shared" si="12"/>
        <v>1765.7179573956644</v>
      </c>
      <c r="H105" s="40">
        <f t="shared" si="13"/>
        <v>199.47023341011334</v>
      </c>
      <c r="I105" s="38">
        <f t="shared" si="14"/>
        <v>1965.1881908057776</v>
      </c>
      <c r="J105" s="38">
        <f t="shared" si="15"/>
        <v>-205.36440331912766</v>
      </c>
      <c r="K105" s="38">
        <f t="shared" si="16"/>
        <v>1759.82378748665</v>
      </c>
      <c r="L105" s="38">
        <f t="shared" si="17"/>
        <v>15509265.201839197</v>
      </c>
      <c r="M105" s="38">
        <f t="shared" si="18"/>
        <v>13888529.330844641</v>
      </c>
      <c r="N105" s="48">
        <f>'jan-apr'!M105</f>
        <v>9900586.636870943</v>
      </c>
      <c r="O105" s="48">
        <f t="shared" si="19"/>
        <v>3987942.6939736977</v>
      </c>
    </row>
    <row r="106" spans="1:15" x14ac:dyDescent="0.25">
      <c r="A106" s="37">
        <v>3114</v>
      </c>
      <c r="B106" s="37" t="s">
        <v>124</v>
      </c>
      <c r="C106" s="38">
        <v>112492521</v>
      </c>
      <c r="D106" s="38">
        <v>6229</v>
      </c>
      <c r="E106" s="38">
        <f t="shared" si="10"/>
        <v>18059.483223631403</v>
      </c>
      <c r="F106" s="39">
        <f t="shared" si="11"/>
        <v>0.82500335940522385</v>
      </c>
      <c r="G106" s="38">
        <f t="shared" si="12"/>
        <v>2451.654614190471</v>
      </c>
      <c r="H106" s="40">
        <f t="shared" si="13"/>
        <v>574.59184259477308</v>
      </c>
      <c r="I106" s="38">
        <f t="shared" si="14"/>
        <v>3026.2464567852439</v>
      </c>
      <c r="J106" s="38">
        <f t="shared" si="15"/>
        <v>-205.36440331912766</v>
      </c>
      <c r="K106" s="38">
        <f t="shared" si="16"/>
        <v>2820.8820534661163</v>
      </c>
      <c r="L106" s="38">
        <f t="shared" si="17"/>
        <v>18850489.179315284</v>
      </c>
      <c r="M106" s="38">
        <f t="shared" si="18"/>
        <v>17571274.311040439</v>
      </c>
      <c r="N106" s="48">
        <f>'jan-apr'!M106</f>
        <v>11827888.371066784</v>
      </c>
      <c r="O106" s="48">
        <f t="shared" si="19"/>
        <v>5743385.9399736542</v>
      </c>
    </row>
    <row r="107" spans="1:15" x14ac:dyDescent="0.25">
      <c r="A107" s="37">
        <v>3116</v>
      </c>
      <c r="B107" s="37" t="s">
        <v>125</v>
      </c>
      <c r="C107" s="38">
        <v>71136346</v>
      </c>
      <c r="D107" s="38">
        <v>3940</v>
      </c>
      <c r="E107" s="38">
        <f t="shared" si="10"/>
        <v>18054.910152284265</v>
      </c>
      <c r="F107" s="39">
        <f t="shared" si="11"/>
        <v>0.82479444981587013</v>
      </c>
      <c r="G107" s="38">
        <f t="shared" si="12"/>
        <v>2454.5813798526397</v>
      </c>
      <c r="H107" s="40">
        <f t="shared" si="13"/>
        <v>576.19241756627162</v>
      </c>
      <c r="I107" s="38">
        <f t="shared" si="14"/>
        <v>3030.7737974189113</v>
      </c>
      <c r="J107" s="38">
        <f t="shared" si="15"/>
        <v>-205.36440331912766</v>
      </c>
      <c r="K107" s="38">
        <f t="shared" si="16"/>
        <v>2825.4093940997836</v>
      </c>
      <c r="L107" s="38">
        <f t="shared" si="17"/>
        <v>11941248.761830511</v>
      </c>
      <c r="M107" s="38">
        <f t="shared" si="18"/>
        <v>11132113.012753148</v>
      </c>
      <c r="N107" s="48">
        <f>'jan-apr'!M107</f>
        <v>7018683.0735468157</v>
      </c>
      <c r="O107" s="48">
        <f t="shared" si="19"/>
        <v>4113429.939206332</v>
      </c>
    </row>
    <row r="108" spans="1:15" x14ac:dyDescent="0.25">
      <c r="A108" s="37">
        <v>3118</v>
      </c>
      <c r="B108" s="37" t="s">
        <v>126</v>
      </c>
      <c r="C108" s="38">
        <v>876511107</v>
      </c>
      <c r="D108" s="38">
        <v>47943</v>
      </c>
      <c r="E108" s="38">
        <f t="shared" si="10"/>
        <v>18282.35836305613</v>
      </c>
      <c r="F108" s="39">
        <f t="shared" si="11"/>
        <v>0.83518486551347748</v>
      </c>
      <c r="G108" s="38">
        <f t="shared" si="12"/>
        <v>2309.0145249586458</v>
      </c>
      <c r="H108" s="40">
        <f t="shared" si="13"/>
        <v>496.58554379611883</v>
      </c>
      <c r="I108" s="38">
        <f t="shared" si="14"/>
        <v>2805.6000687547648</v>
      </c>
      <c r="J108" s="38">
        <f t="shared" si="15"/>
        <v>-205.36440331912766</v>
      </c>
      <c r="K108" s="38">
        <f t="shared" si="16"/>
        <v>2600.2356654356372</v>
      </c>
      <c r="L108" s="38">
        <f t="shared" si="17"/>
        <v>134508884.09630969</v>
      </c>
      <c r="M108" s="38">
        <f t="shared" si="18"/>
        <v>124663098.50798075</v>
      </c>
      <c r="N108" s="48">
        <f>'jan-apr'!M108</f>
        <v>87630669.130257607</v>
      </c>
      <c r="O108" s="48">
        <f t="shared" si="19"/>
        <v>37032429.377723143</v>
      </c>
    </row>
    <row r="109" spans="1:15" x14ac:dyDescent="0.25">
      <c r="A109" s="37">
        <v>3120</v>
      </c>
      <c r="B109" s="37" t="s">
        <v>127</v>
      </c>
      <c r="C109" s="38">
        <v>148442342</v>
      </c>
      <c r="D109" s="38">
        <v>8583</v>
      </c>
      <c r="E109" s="38">
        <f t="shared" si="10"/>
        <v>17294.925084469302</v>
      </c>
      <c r="F109" s="39">
        <f t="shared" si="11"/>
        <v>0.79007638915593303</v>
      </c>
      <c r="G109" s="38">
        <f t="shared" si="12"/>
        <v>2940.9718232542159</v>
      </c>
      <c r="H109" s="40">
        <f t="shared" si="13"/>
        <v>842.18719130150873</v>
      </c>
      <c r="I109" s="38">
        <f t="shared" si="14"/>
        <v>3783.1590145557248</v>
      </c>
      <c r="J109" s="38">
        <f t="shared" si="15"/>
        <v>-205.36440331912766</v>
      </c>
      <c r="K109" s="38">
        <f t="shared" si="16"/>
        <v>3577.7946112365971</v>
      </c>
      <c r="L109" s="38">
        <f t="shared" si="17"/>
        <v>32470853.821931787</v>
      </c>
      <c r="M109" s="38">
        <f t="shared" si="18"/>
        <v>30708211.148243714</v>
      </c>
      <c r="N109" s="48">
        <f>'jan-apr'!M109</f>
        <v>24385207.020713799</v>
      </c>
      <c r="O109" s="48">
        <f t="shared" si="19"/>
        <v>6323004.1275299154</v>
      </c>
    </row>
    <row r="110" spans="1:15" x14ac:dyDescent="0.25">
      <c r="A110" s="37">
        <v>3122</v>
      </c>
      <c r="B110" s="37" t="s">
        <v>128</v>
      </c>
      <c r="C110" s="38">
        <v>61987862</v>
      </c>
      <c r="D110" s="38">
        <v>3647</v>
      </c>
      <c r="E110" s="38">
        <f t="shared" si="10"/>
        <v>16996.945982999725</v>
      </c>
      <c r="F110" s="39">
        <f t="shared" si="11"/>
        <v>0.77646394207199498</v>
      </c>
      <c r="G110" s="38">
        <f t="shared" si="12"/>
        <v>3131.6784481947452</v>
      </c>
      <c r="H110" s="40">
        <f t="shared" si="13"/>
        <v>946.47987681586051</v>
      </c>
      <c r="I110" s="38">
        <f t="shared" si="14"/>
        <v>4078.1583250106059</v>
      </c>
      <c r="J110" s="38">
        <f t="shared" si="15"/>
        <v>-205.36440331912766</v>
      </c>
      <c r="K110" s="38">
        <f t="shared" si="16"/>
        <v>3872.7939216914783</v>
      </c>
      <c r="L110" s="38">
        <f t="shared" si="17"/>
        <v>14873043.411313679</v>
      </c>
      <c r="M110" s="38">
        <f t="shared" si="18"/>
        <v>14124079.432408821</v>
      </c>
      <c r="N110" s="48">
        <f>'jan-apr'!M110</f>
        <v>11506164.925651083</v>
      </c>
      <c r="O110" s="48">
        <f t="shared" si="19"/>
        <v>2617914.5067577381</v>
      </c>
    </row>
    <row r="111" spans="1:15" x14ac:dyDescent="0.25">
      <c r="A111" s="37">
        <v>3124</v>
      </c>
      <c r="B111" s="37" t="s">
        <v>129</v>
      </c>
      <c r="C111" s="38">
        <v>23566327</v>
      </c>
      <c r="D111" s="38">
        <v>1354</v>
      </c>
      <c r="E111" s="38">
        <f t="shared" si="10"/>
        <v>17404.968242245199</v>
      </c>
      <c r="F111" s="39">
        <f t="shared" si="11"/>
        <v>0.79510344190824433</v>
      </c>
      <c r="G111" s="38">
        <f t="shared" si="12"/>
        <v>2870.5442022776419</v>
      </c>
      <c r="H111" s="40">
        <f t="shared" si="13"/>
        <v>803.67208607994462</v>
      </c>
      <c r="I111" s="38">
        <f t="shared" si="14"/>
        <v>3674.2162883575866</v>
      </c>
      <c r="J111" s="38">
        <f t="shared" si="15"/>
        <v>-205.36440331912766</v>
      </c>
      <c r="K111" s="38">
        <f t="shared" si="16"/>
        <v>3468.8518850384589</v>
      </c>
      <c r="L111" s="38">
        <f t="shared" si="17"/>
        <v>4974888.8544361722</v>
      </c>
      <c r="M111" s="38">
        <f t="shared" si="18"/>
        <v>4696825.4523420734</v>
      </c>
      <c r="N111" s="48">
        <f>'jan-apr'!M111</f>
        <v>3190932.1015386786</v>
      </c>
      <c r="O111" s="48">
        <f t="shared" si="19"/>
        <v>1505893.3508033948</v>
      </c>
    </row>
    <row r="112" spans="1:15" x14ac:dyDescent="0.25">
      <c r="A112" s="37">
        <v>3201</v>
      </c>
      <c r="B112" s="37" t="s">
        <v>130</v>
      </c>
      <c r="C112" s="38">
        <v>4543265705</v>
      </c>
      <c r="D112" s="38">
        <v>133228</v>
      </c>
      <c r="E112" s="38">
        <f t="shared" si="10"/>
        <v>34101.432919506413</v>
      </c>
      <c r="F112" s="39">
        <f t="shared" si="11"/>
        <v>1.5578406298088709</v>
      </c>
      <c r="G112" s="38">
        <f t="shared" si="12"/>
        <v>-7815.1931911695356</v>
      </c>
      <c r="H112" s="40">
        <f t="shared" si="13"/>
        <v>0</v>
      </c>
      <c r="I112" s="38">
        <f t="shared" si="14"/>
        <v>-7815.1931911695356</v>
      </c>
      <c r="J112" s="38">
        <f t="shared" si="15"/>
        <v>-205.36440331912766</v>
      </c>
      <c r="K112" s="38">
        <f t="shared" si="16"/>
        <v>-8020.5575944886632</v>
      </c>
      <c r="L112" s="38">
        <f t="shared" si="17"/>
        <v>-1041202558.4731349</v>
      </c>
      <c r="M112" s="38">
        <f t="shared" si="18"/>
        <v>-1068562847.1985356</v>
      </c>
      <c r="N112" s="48">
        <f>'jan-apr'!M112</f>
        <v>-673229746.25773716</v>
      </c>
      <c r="O112" s="48">
        <f t="shared" si="19"/>
        <v>-395333100.9407984</v>
      </c>
    </row>
    <row r="113" spans="1:15" x14ac:dyDescent="0.25">
      <c r="A113" s="37">
        <v>3203</v>
      </c>
      <c r="B113" s="37" t="s">
        <v>131</v>
      </c>
      <c r="C113" s="38">
        <v>2858035785</v>
      </c>
      <c r="D113" s="38">
        <v>101509</v>
      </c>
      <c r="E113" s="38">
        <f t="shared" si="10"/>
        <v>28155.491483513779</v>
      </c>
      <c r="F113" s="39">
        <f t="shared" si="11"/>
        <v>1.28621482530624</v>
      </c>
      <c r="G113" s="38">
        <f t="shared" si="12"/>
        <v>-4009.7906721342497</v>
      </c>
      <c r="H113" s="40">
        <f t="shared" si="13"/>
        <v>0</v>
      </c>
      <c r="I113" s="38">
        <f t="shared" si="14"/>
        <v>-4009.7906721342497</v>
      </c>
      <c r="J113" s="38">
        <f t="shared" si="15"/>
        <v>-205.36440331912766</v>
      </c>
      <c r="K113" s="38">
        <f t="shared" si="16"/>
        <v>-4215.1550754533773</v>
      </c>
      <c r="L113" s="38">
        <f t="shared" si="17"/>
        <v>-407029841.33767557</v>
      </c>
      <c r="M113" s="38">
        <f t="shared" si="18"/>
        <v>-427876176.55419689</v>
      </c>
      <c r="N113" s="48">
        <f>'jan-apr'!M113</f>
        <v>-324017548.73680025</v>
      </c>
      <c r="O113" s="48">
        <f t="shared" si="19"/>
        <v>-103858627.81739664</v>
      </c>
    </row>
    <row r="114" spans="1:15" x14ac:dyDescent="0.25">
      <c r="A114" s="37">
        <v>3205</v>
      </c>
      <c r="B114" s="37" t="s">
        <v>132</v>
      </c>
      <c r="C114" s="38">
        <v>2096543783</v>
      </c>
      <c r="D114" s="38">
        <v>96771</v>
      </c>
      <c r="E114" s="38">
        <f t="shared" si="10"/>
        <v>21665.000702689857</v>
      </c>
      <c r="F114" s="39">
        <f t="shared" si="11"/>
        <v>0.98971261469139771</v>
      </c>
      <c r="G114" s="38">
        <f t="shared" si="12"/>
        <v>144.12342759306077</v>
      </c>
      <c r="H114" s="40">
        <f t="shared" si="13"/>
        <v>0</v>
      </c>
      <c r="I114" s="38">
        <f t="shared" si="14"/>
        <v>144.12342759306077</v>
      </c>
      <c r="J114" s="38">
        <f t="shared" si="15"/>
        <v>-205.36440331912766</v>
      </c>
      <c r="K114" s="38">
        <f t="shared" si="16"/>
        <v>-61.240975726066893</v>
      </c>
      <c r="L114" s="38">
        <f t="shared" si="17"/>
        <v>13946968.211608084</v>
      </c>
      <c r="M114" s="38">
        <f t="shared" si="18"/>
        <v>-5926350.4619872188</v>
      </c>
      <c r="N114" s="48">
        <f>'jan-apr'!M114</f>
        <v>-17673564.664703317</v>
      </c>
      <c r="O114" s="48">
        <f t="shared" si="19"/>
        <v>11747214.202716097</v>
      </c>
    </row>
    <row r="115" spans="1:15" x14ac:dyDescent="0.25">
      <c r="A115" s="37">
        <v>3207</v>
      </c>
      <c r="B115" s="37" t="s">
        <v>133</v>
      </c>
      <c r="C115" s="38">
        <v>1545273331</v>
      </c>
      <c r="D115" s="38">
        <v>65381</v>
      </c>
      <c r="E115" s="38">
        <f t="shared" si="10"/>
        <v>23634.898992061913</v>
      </c>
      <c r="F115" s="39">
        <f t="shared" si="11"/>
        <v>1.0797026042328459</v>
      </c>
      <c r="G115" s="38">
        <f t="shared" si="12"/>
        <v>-1116.6114776050556</v>
      </c>
      <c r="H115" s="40">
        <f t="shared" si="13"/>
        <v>0</v>
      </c>
      <c r="I115" s="38">
        <f t="shared" si="14"/>
        <v>-1116.6114776050556</v>
      </c>
      <c r="J115" s="38">
        <f t="shared" si="15"/>
        <v>-205.36440331912766</v>
      </c>
      <c r="K115" s="38">
        <f t="shared" si="16"/>
        <v>-1321.9758809241832</v>
      </c>
      <c r="L115" s="38">
        <f t="shared" si="17"/>
        <v>-73005175.017296135</v>
      </c>
      <c r="M115" s="38">
        <f t="shared" si="18"/>
        <v>-86432105.070704028</v>
      </c>
      <c r="N115" s="48">
        <f>'jan-apr'!M115</f>
        <v>-67430654.696531057</v>
      </c>
      <c r="O115" s="48">
        <f t="shared" si="19"/>
        <v>-19001450.374172971</v>
      </c>
    </row>
    <row r="116" spans="1:15" x14ac:dyDescent="0.25">
      <c r="A116" s="37">
        <v>3209</v>
      </c>
      <c r="B116" s="37" t="s">
        <v>134</v>
      </c>
      <c r="C116" s="38">
        <v>878853490</v>
      </c>
      <c r="D116" s="38">
        <v>45982</v>
      </c>
      <c r="E116" s="38">
        <f t="shared" si="10"/>
        <v>19112.989648123177</v>
      </c>
      <c r="F116" s="39">
        <f t="shared" si="11"/>
        <v>0.87313022597156031</v>
      </c>
      <c r="G116" s="38">
        <f t="shared" si="12"/>
        <v>1777.4105025157355</v>
      </c>
      <c r="H116" s="40">
        <f t="shared" si="13"/>
        <v>205.86459402265226</v>
      </c>
      <c r="I116" s="38">
        <f t="shared" si="14"/>
        <v>1983.2750965383877</v>
      </c>
      <c r="J116" s="38">
        <f t="shared" si="15"/>
        <v>-205.36440331912766</v>
      </c>
      <c r="K116" s="38">
        <f t="shared" si="16"/>
        <v>1777.9106932192601</v>
      </c>
      <c r="L116" s="38">
        <f t="shared" si="17"/>
        <v>91194955.489028141</v>
      </c>
      <c r="M116" s="38">
        <f t="shared" si="18"/>
        <v>81751889.495608017</v>
      </c>
      <c r="N116" s="48">
        <f>'jan-apr'!M116</f>
        <v>51780585.633317195</v>
      </c>
      <c r="O116" s="48">
        <f t="shared" si="19"/>
        <v>29971303.862290822</v>
      </c>
    </row>
    <row r="117" spans="1:15" x14ac:dyDescent="0.25">
      <c r="A117" s="37">
        <v>3212</v>
      </c>
      <c r="B117" s="37" t="s">
        <v>135</v>
      </c>
      <c r="C117" s="38">
        <v>450914671</v>
      </c>
      <c r="D117" s="38">
        <v>21005</v>
      </c>
      <c r="E117" s="38">
        <f t="shared" si="10"/>
        <v>21467.015996191381</v>
      </c>
      <c r="F117" s="39">
        <f t="shared" si="11"/>
        <v>0.98066816718703242</v>
      </c>
      <c r="G117" s="38">
        <f t="shared" si="12"/>
        <v>270.83363975208488</v>
      </c>
      <c r="H117" s="40">
        <f t="shared" si="13"/>
        <v>0</v>
      </c>
      <c r="I117" s="38">
        <f t="shared" si="14"/>
        <v>270.83363975208488</v>
      </c>
      <c r="J117" s="38">
        <f t="shared" si="15"/>
        <v>-205.36440331912766</v>
      </c>
      <c r="K117" s="38">
        <f t="shared" si="16"/>
        <v>65.469236432957217</v>
      </c>
      <c r="L117" s="38">
        <f t="shared" si="17"/>
        <v>5688860.602992543</v>
      </c>
      <c r="M117" s="38">
        <f t="shared" si="18"/>
        <v>1375181.3112742663</v>
      </c>
      <c r="N117" s="48">
        <f>'jan-apr'!M117</f>
        <v>-608900.74086838786</v>
      </c>
      <c r="O117" s="48">
        <f t="shared" si="19"/>
        <v>1984082.0521426541</v>
      </c>
    </row>
    <row r="118" spans="1:15" x14ac:dyDescent="0.25">
      <c r="A118" s="37">
        <v>3214</v>
      </c>
      <c r="B118" s="37" t="s">
        <v>136</v>
      </c>
      <c r="C118" s="38">
        <v>404758229</v>
      </c>
      <c r="D118" s="38">
        <v>16429</v>
      </c>
      <c r="E118" s="38">
        <f t="shared" si="10"/>
        <v>24636.814717876925</v>
      </c>
      <c r="F118" s="39">
        <f t="shared" si="11"/>
        <v>1.1254726758014886</v>
      </c>
      <c r="G118" s="38">
        <f t="shared" si="12"/>
        <v>-1757.837542126663</v>
      </c>
      <c r="H118" s="40">
        <f t="shared" si="13"/>
        <v>0</v>
      </c>
      <c r="I118" s="38">
        <f t="shared" si="14"/>
        <v>-1757.837542126663</v>
      </c>
      <c r="J118" s="38">
        <f t="shared" si="15"/>
        <v>-205.36440331912766</v>
      </c>
      <c r="K118" s="38">
        <f t="shared" si="16"/>
        <v>-1963.2019454457907</v>
      </c>
      <c r="L118" s="38">
        <f t="shared" si="17"/>
        <v>-28879512.979598947</v>
      </c>
      <c r="M118" s="38">
        <f t="shared" si="18"/>
        <v>-32253444.761728894</v>
      </c>
      <c r="N118" s="48">
        <f>'jan-apr'!M118</f>
        <v>-18446971.743385226</v>
      </c>
      <c r="O118" s="48">
        <f t="shared" si="19"/>
        <v>-13806473.018343668</v>
      </c>
    </row>
    <row r="119" spans="1:15" x14ac:dyDescent="0.25">
      <c r="A119" s="37">
        <v>3216</v>
      </c>
      <c r="B119" s="37" t="s">
        <v>137</v>
      </c>
      <c r="C119" s="38">
        <v>395484864</v>
      </c>
      <c r="D119" s="38">
        <v>20167</v>
      </c>
      <c r="E119" s="38">
        <f t="shared" si="10"/>
        <v>19610.495562056825</v>
      </c>
      <c r="F119" s="39">
        <f t="shared" si="11"/>
        <v>0.89585756790248261</v>
      </c>
      <c r="G119" s="38">
        <f t="shared" si="12"/>
        <v>1459.0067175982008</v>
      </c>
      <c r="H119" s="40">
        <f t="shared" si="13"/>
        <v>31.73752414587543</v>
      </c>
      <c r="I119" s="38">
        <f t="shared" si="14"/>
        <v>1490.7442417440761</v>
      </c>
      <c r="J119" s="38">
        <f t="shared" si="15"/>
        <v>-205.36440331912766</v>
      </c>
      <c r="K119" s="38">
        <f t="shared" si="16"/>
        <v>1285.3798384249485</v>
      </c>
      <c r="L119" s="38">
        <f t="shared" si="17"/>
        <v>30063839.123252783</v>
      </c>
      <c r="M119" s="38">
        <f t="shared" si="18"/>
        <v>25922255.201515935</v>
      </c>
      <c r="N119" s="48">
        <f>'jan-apr'!M119</f>
        <v>18625842.652009878</v>
      </c>
      <c r="O119" s="48">
        <f t="shared" si="19"/>
        <v>7296412.5495060571</v>
      </c>
    </row>
    <row r="120" spans="1:15" x14ac:dyDescent="0.25">
      <c r="A120" s="37">
        <v>3218</v>
      </c>
      <c r="B120" s="37" t="s">
        <v>138</v>
      </c>
      <c r="C120" s="38">
        <v>462665927</v>
      </c>
      <c r="D120" s="38">
        <v>22725</v>
      </c>
      <c r="E120" s="38">
        <f t="shared" si="10"/>
        <v>20359.336721672167</v>
      </c>
      <c r="F120" s="39">
        <f t="shared" si="11"/>
        <v>0.93006654634850783</v>
      </c>
      <c r="G120" s="38">
        <f t="shared" si="12"/>
        <v>979.74837544438196</v>
      </c>
      <c r="H120" s="40">
        <f t="shared" si="13"/>
        <v>0</v>
      </c>
      <c r="I120" s="38">
        <f t="shared" si="14"/>
        <v>979.74837544438196</v>
      </c>
      <c r="J120" s="38">
        <f t="shared" si="15"/>
        <v>-205.36440331912766</v>
      </c>
      <c r="K120" s="38">
        <f t="shared" si="16"/>
        <v>774.38397212525433</v>
      </c>
      <c r="L120" s="38">
        <f t="shared" si="17"/>
        <v>22264781.831973579</v>
      </c>
      <c r="M120" s="38">
        <f t="shared" si="18"/>
        <v>17597875.766546406</v>
      </c>
      <c r="N120" s="48">
        <f>'jan-apr'!M120</f>
        <v>12549235.322245477</v>
      </c>
      <c r="O120" s="48">
        <f t="shared" si="19"/>
        <v>5048640.4443009291</v>
      </c>
    </row>
    <row r="121" spans="1:15" x14ac:dyDescent="0.25">
      <c r="A121" s="37">
        <v>3220</v>
      </c>
      <c r="B121" s="37" t="s">
        <v>139</v>
      </c>
      <c r="C121" s="38">
        <v>218438101</v>
      </c>
      <c r="D121" s="38">
        <v>11697</v>
      </c>
      <c r="E121" s="38">
        <f t="shared" si="10"/>
        <v>18674.711549970078</v>
      </c>
      <c r="F121" s="39">
        <f t="shared" si="11"/>
        <v>0.85310856207051911</v>
      </c>
      <c r="G121" s="38">
        <f t="shared" si="12"/>
        <v>2057.9084853337195</v>
      </c>
      <c r="H121" s="40">
        <f t="shared" si="13"/>
        <v>359.26192837623711</v>
      </c>
      <c r="I121" s="38">
        <f t="shared" si="14"/>
        <v>2417.1704137099564</v>
      </c>
      <c r="J121" s="38">
        <f t="shared" si="15"/>
        <v>-205.36440331912766</v>
      </c>
      <c r="K121" s="38">
        <f t="shared" si="16"/>
        <v>2211.8060103908288</v>
      </c>
      <c r="L121" s="38">
        <f t="shared" si="17"/>
        <v>28273642.329165358</v>
      </c>
      <c r="M121" s="38">
        <f t="shared" si="18"/>
        <v>25871494.903541524</v>
      </c>
      <c r="N121" s="48">
        <f>'jan-apr'!M121</f>
        <v>17423284.472923122</v>
      </c>
      <c r="O121" s="48">
        <f t="shared" si="19"/>
        <v>8448210.4306184016</v>
      </c>
    </row>
    <row r="122" spans="1:15" x14ac:dyDescent="0.25">
      <c r="A122" s="37">
        <v>3222</v>
      </c>
      <c r="B122" s="37" t="s">
        <v>140</v>
      </c>
      <c r="C122" s="38">
        <v>1115721947</v>
      </c>
      <c r="D122" s="38">
        <v>51511</v>
      </c>
      <c r="E122" s="38">
        <f t="shared" si="10"/>
        <v>21659.877443652811</v>
      </c>
      <c r="F122" s="39">
        <f t="shared" si="11"/>
        <v>0.98947857112191528</v>
      </c>
      <c r="G122" s="38">
        <f t="shared" si="12"/>
        <v>147.40231337676988</v>
      </c>
      <c r="H122" s="40">
        <f t="shared" si="13"/>
        <v>0</v>
      </c>
      <c r="I122" s="38">
        <f t="shared" si="14"/>
        <v>147.40231337676988</v>
      </c>
      <c r="J122" s="38">
        <f t="shared" si="15"/>
        <v>-205.36440331912766</v>
      </c>
      <c r="K122" s="38">
        <f t="shared" si="16"/>
        <v>-57.962089942357778</v>
      </c>
      <c r="L122" s="38">
        <f t="shared" si="17"/>
        <v>7592840.5643507931</v>
      </c>
      <c r="M122" s="38">
        <f t="shared" si="18"/>
        <v>-2985685.2150207916</v>
      </c>
      <c r="N122" s="48">
        <f>'jan-apr'!M122</f>
        <v>-298152.64361771988</v>
      </c>
      <c r="O122" s="48">
        <f t="shared" si="19"/>
        <v>-2687532.5714030717</v>
      </c>
    </row>
    <row r="123" spans="1:15" x14ac:dyDescent="0.25">
      <c r="A123" s="37">
        <v>3224</v>
      </c>
      <c r="B123" s="37" t="s">
        <v>141</v>
      </c>
      <c r="C123" s="38">
        <v>427496443</v>
      </c>
      <c r="D123" s="38">
        <v>20904</v>
      </c>
      <c r="E123" s="38">
        <f t="shared" si="10"/>
        <v>20450.461299272865</v>
      </c>
      <c r="F123" s="39">
        <f t="shared" si="11"/>
        <v>0.93422934999654272</v>
      </c>
      <c r="G123" s="38">
        <f t="shared" si="12"/>
        <v>921.42864577993521</v>
      </c>
      <c r="H123" s="40">
        <f t="shared" si="13"/>
        <v>0</v>
      </c>
      <c r="I123" s="38">
        <f t="shared" si="14"/>
        <v>921.42864577993521</v>
      </c>
      <c r="J123" s="38">
        <f t="shared" si="15"/>
        <v>-205.36440331912766</v>
      </c>
      <c r="K123" s="38">
        <f t="shared" si="16"/>
        <v>716.06424246080758</v>
      </c>
      <c r="L123" s="38">
        <f t="shared" si="17"/>
        <v>19261544.411383767</v>
      </c>
      <c r="M123" s="38">
        <f t="shared" si="18"/>
        <v>14968606.924400721</v>
      </c>
      <c r="N123" s="48">
        <f>'jan-apr'!M123</f>
        <v>8951161.2105883192</v>
      </c>
      <c r="O123" s="48">
        <f t="shared" si="19"/>
        <v>6017445.7138124015</v>
      </c>
    </row>
    <row r="124" spans="1:15" x14ac:dyDescent="0.25">
      <c r="A124" s="37">
        <v>3226</v>
      </c>
      <c r="B124" s="37" t="s">
        <v>142</v>
      </c>
      <c r="C124" s="38">
        <v>308568393</v>
      </c>
      <c r="D124" s="38">
        <v>18458</v>
      </c>
      <c r="E124" s="38">
        <f t="shared" si="10"/>
        <v>16717.325441542962</v>
      </c>
      <c r="F124" s="39">
        <f t="shared" si="11"/>
        <v>0.76369016093972675</v>
      </c>
      <c r="G124" s="38">
        <f t="shared" si="12"/>
        <v>3310.6355947270736</v>
      </c>
      <c r="H124" s="40">
        <f t="shared" si="13"/>
        <v>1044.3470663257276</v>
      </c>
      <c r="I124" s="38">
        <f t="shared" si="14"/>
        <v>4354.9826610528016</v>
      </c>
      <c r="J124" s="38">
        <f t="shared" si="15"/>
        <v>-205.36440331912766</v>
      </c>
      <c r="K124" s="38">
        <f t="shared" si="16"/>
        <v>4149.618257733674</v>
      </c>
      <c r="L124" s="38">
        <f t="shared" si="17"/>
        <v>80384269.957712606</v>
      </c>
      <c r="M124" s="38">
        <f t="shared" si="18"/>
        <v>76593653.801248148</v>
      </c>
      <c r="N124" s="48">
        <f>'jan-apr'!M124</f>
        <v>56904430.830783553</v>
      </c>
      <c r="O124" s="48">
        <f t="shared" si="19"/>
        <v>19689222.970464595</v>
      </c>
    </row>
    <row r="125" spans="1:15" x14ac:dyDescent="0.25">
      <c r="A125" s="37">
        <v>3228</v>
      </c>
      <c r="B125" s="37" t="s">
        <v>143</v>
      </c>
      <c r="C125" s="38">
        <v>467037506</v>
      </c>
      <c r="D125" s="38">
        <v>24948</v>
      </c>
      <c r="E125" s="38">
        <f t="shared" si="10"/>
        <v>18720.43875260542</v>
      </c>
      <c r="F125" s="39">
        <f t="shared" si="11"/>
        <v>0.855197497580091</v>
      </c>
      <c r="G125" s="38">
        <f t="shared" si="12"/>
        <v>2028.6430756471004</v>
      </c>
      <c r="H125" s="40">
        <f t="shared" si="13"/>
        <v>343.25740745386736</v>
      </c>
      <c r="I125" s="38">
        <f t="shared" si="14"/>
        <v>2371.9004831009679</v>
      </c>
      <c r="J125" s="38">
        <f t="shared" si="15"/>
        <v>-205.36440331912766</v>
      </c>
      <c r="K125" s="38">
        <f t="shared" si="16"/>
        <v>2166.5360797818403</v>
      </c>
      <c r="L125" s="38">
        <f t="shared" si="17"/>
        <v>59174173.252402946</v>
      </c>
      <c r="M125" s="38">
        <f t="shared" si="18"/>
        <v>54050742.118397348</v>
      </c>
      <c r="N125" s="48">
        <f>'jan-apr'!M125</f>
        <v>38458364.207006611</v>
      </c>
      <c r="O125" s="48">
        <f t="shared" si="19"/>
        <v>15592377.911390737</v>
      </c>
    </row>
    <row r="126" spans="1:15" x14ac:dyDescent="0.25">
      <c r="A126" s="37">
        <v>3230</v>
      </c>
      <c r="B126" s="37" t="s">
        <v>144</v>
      </c>
      <c r="C126" s="38">
        <v>171085995</v>
      </c>
      <c r="D126" s="38">
        <v>7478</v>
      </c>
      <c r="E126" s="38">
        <f t="shared" si="10"/>
        <v>22878.576491040385</v>
      </c>
      <c r="F126" s="39">
        <f t="shared" si="11"/>
        <v>1.0451518589867119</v>
      </c>
      <c r="G126" s="38">
        <f t="shared" si="12"/>
        <v>-632.56507695127743</v>
      </c>
      <c r="H126" s="40">
        <f t="shared" si="13"/>
        <v>0</v>
      </c>
      <c r="I126" s="38">
        <f t="shared" si="14"/>
        <v>-632.56507695127743</v>
      </c>
      <c r="J126" s="38">
        <f t="shared" si="15"/>
        <v>-205.36440331912766</v>
      </c>
      <c r="K126" s="38">
        <f t="shared" si="16"/>
        <v>-837.92948027040507</v>
      </c>
      <c r="L126" s="38">
        <f t="shared" si="17"/>
        <v>-4730321.6454416523</v>
      </c>
      <c r="M126" s="38">
        <f t="shared" si="18"/>
        <v>-6266036.6534620887</v>
      </c>
      <c r="N126" s="48">
        <f>'jan-apr'!M126</f>
        <v>-3336359.6106247986</v>
      </c>
      <c r="O126" s="48">
        <f t="shared" si="19"/>
        <v>-2929677.0428372901</v>
      </c>
    </row>
    <row r="127" spans="1:15" x14ac:dyDescent="0.25">
      <c r="A127" s="37">
        <v>3232</v>
      </c>
      <c r="B127" s="37" t="s">
        <v>145</v>
      </c>
      <c r="C127" s="38">
        <v>585745798</v>
      </c>
      <c r="D127" s="38">
        <v>26032</v>
      </c>
      <c r="E127" s="38">
        <f t="shared" si="10"/>
        <v>22500.991011063306</v>
      </c>
      <c r="F127" s="39">
        <f t="shared" si="11"/>
        <v>1.0279027890334751</v>
      </c>
      <c r="G127" s="38">
        <f t="shared" si="12"/>
        <v>-390.91036976594711</v>
      </c>
      <c r="H127" s="40">
        <f t="shared" si="13"/>
        <v>0</v>
      </c>
      <c r="I127" s="38">
        <f t="shared" si="14"/>
        <v>-390.91036976594711</v>
      </c>
      <c r="J127" s="38">
        <f t="shared" si="15"/>
        <v>-205.36440331912766</v>
      </c>
      <c r="K127" s="38">
        <f t="shared" si="16"/>
        <v>-596.2747730850748</v>
      </c>
      <c r="L127" s="38">
        <f t="shared" si="17"/>
        <v>-10176178.745747136</v>
      </c>
      <c r="M127" s="38">
        <f t="shared" si="18"/>
        <v>-15522224.892950667</v>
      </c>
      <c r="N127" s="48">
        <f>'jan-apr'!M127</f>
        <v>-12413331.697430376</v>
      </c>
      <c r="O127" s="48">
        <f t="shared" si="19"/>
        <v>-3108893.1955202911</v>
      </c>
    </row>
    <row r="128" spans="1:15" x14ac:dyDescent="0.25">
      <c r="A128" s="37">
        <v>3234</v>
      </c>
      <c r="B128" s="37" t="s">
        <v>146</v>
      </c>
      <c r="C128" s="38">
        <v>178391010</v>
      </c>
      <c r="D128" s="38">
        <v>9463</v>
      </c>
      <c r="E128" s="38">
        <f t="shared" si="10"/>
        <v>18851.422381908487</v>
      </c>
      <c r="F128" s="39">
        <f t="shared" si="11"/>
        <v>0.86118116460223015</v>
      </c>
      <c r="G128" s="38">
        <f t="shared" si="12"/>
        <v>1944.8135528931371</v>
      </c>
      <c r="H128" s="40">
        <f t="shared" si="13"/>
        <v>297.41313719779373</v>
      </c>
      <c r="I128" s="38">
        <f t="shared" si="14"/>
        <v>2242.2266900909308</v>
      </c>
      <c r="J128" s="38">
        <f t="shared" si="15"/>
        <v>-205.36440331912766</v>
      </c>
      <c r="K128" s="38">
        <f t="shared" si="16"/>
        <v>2036.8622867718032</v>
      </c>
      <c r="L128" s="38">
        <f t="shared" si="17"/>
        <v>21218191.168330479</v>
      </c>
      <c r="M128" s="38">
        <f t="shared" si="18"/>
        <v>19274827.819721572</v>
      </c>
      <c r="N128" s="48">
        <f>'jan-apr'!M128</f>
        <v>12639418.481049115</v>
      </c>
      <c r="O128" s="48">
        <f t="shared" si="19"/>
        <v>6635409.3386724573</v>
      </c>
    </row>
    <row r="129" spans="1:15" x14ac:dyDescent="0.25">
      <c r="A129" s="37">
        <v>3236</v>
      </c>
      <c r="B129" s="37" t="s">
        <v>147</v>
      </c>
      <c r="C129" s="38">
        <v>124106674</v>
      </c>
      <c r="D129" s="38">
        <v>7040</v>
      </c>
      <c r="E129" s="38">
        <f t="shared" si="10"/>
        <v>17628.788920454546</v>
      </c>
      <c r="F129" s="39">
        <f t="shared" si="11"/>
        <v>0.80532814264527552</v>
      </c>
      <c r="G129" s="38">
        <f t="shared" si="12"/>
        <v>2727.2989682236594</v>
      </c>
      <c r="H129" s="40">
        <f t="shared" si="13"/>
        <v>725.33484870667303</v>
      </c>
      <c r="I129" s="38">
        <f t="shared" si="14"/>
        <v>3452.6338169303326</v>
      </c>
      <c r="J129" s="38">
        <f t="shared" si="15"/>
        <v>-205.36440331912766</v>
      </c>
      <c r="K129" s="38">
        <f t="shared" si="16"/>
        <v>3247.269413611205</v>
      </c>
      <c r="L129" s="38">
        <f t="shared" si="17"/>
        <v>24306542.071189541</v>
      </c>
      <c r="M129" s="38">
        <f t="shared" si="18"/>
        <v>22860776.671822883</v>
      </c>
      <c r="N129" s="48">
        <f>'jan-apr'!M129</f>
        <v>16972202.662682645</v>
      </c>
      <c r="O129" s="48">
        <f t="shared" si="19"/>
        <v>5888574.0091402382</v>
      </c>
    </row>
    <row r="130" spans="1:15" x14ac:dyDescent="0.25">
      <c r="A130" s="37">
        <v>3238</v>
      </c>
      <c r="B130" s="37" t="s">
        <v>148</v>
      </c>
      <c r="C130" s="38">
        <v>301465350</v>
      </c>
      <c r="D130" s="38">
        <v>16662</v>
      </c>
      <c r="E130" s="38">
        <f t="shared" si="10"/>
        <v>18092.987036370185</v>
      </c>
      <c r="F130" s="39">
        <f t="shared" si="11"/>
        <v>0.82653389921747111</v>
      </c>
      <c r="G130" s="38">
        <f t="shared" si="12"/>
        <v>2430.2121740376506</v>
      </c>
      <c r="H130" s="40">
        <f t="shared" si="13"/>
        <v>562.86550813619954</v>
      </c>
      <c r="I130" s="38">
        <f t="shared" si="14"/>
        <v>2993.07768217385</v>
      </c>
      <c r="J130" s="38">
        <f t="shared" si="15"/>
        <v>-205.36440331912766</v>
      </c>
      <c r="K130" s="38">
        <f t="shared" si="16"/>
        <v>2787.7132788547224</v>
      </c>
      <c r="L130" s="38">
        <f t="shared" si="17"/>
        <v>49870660.340380691</v>
      </c>
      <c r="M130" s="38">
        <f t="shared" si="18"/>
        <v>46448878.652277388</v>
      </c>
      <c r="N130" s="48">
        <f>'jan-apr'!M130</f>
        <v>29812896.910780977</v>
      </c>
      <c r="O130" s="48">
        <f t="shared" si="19"/>
        <v>16635981.74149641</v>
      </c>
    </row>
    <row r="131" spans="1:15" x14ac:dyDescent="0.25">
      <c r="A131" s="37">
        <v>3240</v>
      </c>
      <c r="B131" s="37" t="s">
        <v>149</v>
      </c>
      <c r="C131" s="38">
        <v>516185542</v>
      </c>
      <c r="D131" s="38">
        <v>28739</v>
      </c>
      <c r="E131" s="38">
        <f t="shared" si="10"/>
        <v>17961.151814607329</v>
      </c>
      <c r="F131" s="39">
        <f t="shared" si="11"/>
        <v>0.82051132927482917</v>
      </c>
      <c r="G131" s="38">
        <f t="shared" si="12"/>
        <v>2514.5867159658787</v>
      </c>
      <c r="H131" s="40">
        <f t="shared" si="13"/>
        <v>609.00783575319929</v>
      </c>
      <c r="I131" s="38">
        <f t="shared" si="14"/>
        <v>3123.594551719078</v>
      </c>
      <c r="J131" s="38">
        <f t="shared" si="15"/>
        <v>-205.36440331912766</v>
      </c>
      <c r="K131" s="38">
        <f t="shared" si="16"/>
        <v>2918.2301483999504</v>
      </c>
      <c r="L131" s="38">
        <f t="shared" si="17"/>
        <v>89768983.821854576</v>
      </c>
      <c r="M131" s="38">
        <f t="shared" si="18"/>
        <v>83867016.234866172</v>
      </c>
      <c r="N131" s="48">
        <f>'jan-apr'!M131</f>
        <v>60717132.039985269</v>
      </c>
      <c r="O131" s="48">
        <f t="shared" si="19"/>
        <v>23149884.194880903</v>
      </c>
    </row>
    <row r="132" spans="1:15" x14ac:dyDescent="0.25">
      <c r="A132" s="37">
        <v>3242</v>
      </c>
      <c r="B132" s="37" t="s">
        <v>150</v>
      </c>
      <c r="C132" s="38">
        <v>49817575</v>
      </c>
      <c r="D132" s="38">
        <v>3078</v>
      </c>
      <c r="E132" s="38">
        <f t="shared" si="10"/>
        <v>16185.047108512021</v>
      </c>
      <c r="F132" s="39">
        <f t="shared" si="11"/>
        <v>0.73937432601514141</v>
      </c>
      <c r="G132" s="38">
        <f t="shared" si="12"/>
        <v>3651.293727866876</v>
      </c>
      <c r="H132" s="40">
        <f t="shared" si="13"/>
        <v>1230.6444828865569</v>
      </c>
      <c r="I132" s="38">
        <f t="shared" si="14"/>
        <v>4881.9382107534329</v>
      </c>
      <c r="J132" s="38">
        <f t="shared" si="15"/>
        <v>-205.36440331912766</v>
      </c>
      <c r="K132" s="38">
        <f t="shared" si="16"/>
        <v>4676.5738074343053</v>
      </c>
      <c r="L132" s="38">
        <f t="shared" si="17"/>
        <v>15026605.812699066</v>
      </c>
      <c r="M132" s="38">
        <f t="shared" si="18"/>
        <v>14394494.179282792</v>
      </c>
      <c r="N132" s="48">
        <f>'jan-apr'!M132</f>
        <v>10219244.792877438</v>
      </c>
      <c r="O132" s="48">
        <f t="shared" si="19"/>
        <v>4175249.3864053544</v>
      </c>
    </row>
    <row r="133" spans="1:15" x14ac:dyDescent="0.25">
      <c r="A133" s="37">
        <v>3301</v>
      </c>
      <c r="B133" s="37" t="s">
        <v>151</v>
      </c>
      <c r="C133" s="38">
        <v>2084320333</v>
      </c>
      <c r="D133" s="38">
        <v>106013</v>
      </c>
      <c r="E133" s="38">
        <f t="shared" si="10"/>
        <v>19660.988114665182</v>
      </c>
      <c r="F133" s="39">
        <f t="shared" si="11"/>
        <v>0.89816419678056314</v>
      </c>
      <c r="G133" s="38">
        <f t="shared" si="12"/>
        <v>1426.6914839288522</v>
      </c>
      <c r="H133" s="40">
        <f t="shared" si="13"/>
        <v>14.065130732950456</v>
      </c>
      <c r="I133" s="38">
        <f t="shared" si="14"/>
        <v>1440.7566146618026</v>
      </c>
      <c r="J133" s="38">
        <f t="shared" si="15"/>
        <v>-205.36440331912766</v>
      </c>
      <c r="K133" s="38">
        <f t="shared" si="16"/>
        <v>1235.392211342675</v>
      </c>
      <c r="L133" s="38">
        <f t="shared" si="17"/>
        <v>152738930.99014169</v>
      </c>
      <c r="M133" s="38">
        <f t="shared" si="18"/>
        <v>130967634.50107101</v>
      </c>
      <c r="N133" s="48">
        <f>'jan-apr'!M133</f>
        <v>101777031.43665603</v>
      </c>
      <c r="O133" s="48">
        <f t="shared" si="19"/>
        <v>29190603.064414978</v>
      </c>
    </row>
    <row r="134" spans="1:15" x14ac:dyDescent="0.25">
      <c r="A134" s="37">
        <v>3303</v>
      </c>
      <c r="B134" s="37" t="s">
        <v>152</v>
      </c>
      <c r="C134" s="38">
        <v>715380920</v>
      </c>
      <c r="D134" s="38">
        <v>29169</v>
      </c>
      <c r="E134" s="38">
        <f t="shared" si="10"/>
        <v>24525.383797867598</v>
      </c>
      <c r="F134" s="39">
        <f t="shared" si="11"/>
        <v>1.1203822265227952</v>
      </c>
      <c r="G134" s="38">
        <f t="shared" si="12"/>
        <v>-1686.521753320694</v>
      </c>
      <c r="H134" s="40">
        <f t="shared" si="13"/>
        <v>0</v>
      </c>
      <c r="I134" s="38">
        <f t="shared" si="14"/>
        <v>-1686.521753320694</v>
      </c>
      <c r="J134" s="38">
        <f t="shared" si="15"/>
        <v>-205.36440331912766</v>
      </c>
      <c r="K134" s="38">
        <f t="shared" si="16"/>
        <v>-1891.8861566398216</v>
      </c>
      <c r="L134" s="38">
        <f t="shared" si="17"/>
        <v>-49194153.02261132</v>
      </c>
      <c r="M134" s="38">
        <f t="shared" si="18"/>
        <v>-55184427.303026959</v>
      </c>
      <c r="N134" s="48">
        <f>'jan-apr'!M134</f>
        <v>-42446570.356832676</v>
      </c>
      <c r="O134" s="48">
        <f t="shared" si="19"/>
        <v>-12737856.946194284</v>
      </c>
    </row>
    <row r="135" spans="1:15" x14ac:dyDescent="0.25">
      <c r="A135" s="37">
        <v>3305</v>
      </c>
      <c r="B135" s="37" t="s">
        <v>153</v>
      </c>
      <c r="C135" s="38">
        <v>599295492</v>
      </c>
      <c r="D135" s="38">
        <v>31942</v>
      </c>
      <c r="E135" s="38">
        <f t="shared" si="10"/>
        <v>18761.990232296037</v>
      </c>
      <c r="F135" s="39">
        <f t="shared" si="11"/>
        <v>0.85709567539107956</v>
      </c>
      <c r="G135" s="38">
        <f t="shared" si="12"/>
        <v>2002.0501286451054</v>
      </c>
      <c r="H135" s="40">
        <f t="shared" si="13"/>
        <v>328.71438956215133</v>
      </c>
      <c r="I135" s="38">
        <f t="shared" si="14"/>
        <v>2330.7645182072565</v>
      </c>
      <c r="J135" s="38">
        <f t="shared" si="15"/>
        <v>-205.36440331912766</v>
      </c>
      <c r="K135" s="38">
        <f t="shared" si="16"/>
        <v>2125.4001148881289</v>
      </c>
      <c r="L135" s="38">
        <f t="shared" si="17"/>
        <v>74449280.240576193</v>
      </c>
      <c r="M135" s="38">
        <f t="shared" si="18"/>
        <v>67889530.469756618</v>
      </c>
      <c r="N135" s="48">
        <f>'jan-apr'!M135</f>
        <v>61895543.693876266</v>
      </c>
      <c r="O135" s="48">
        <f t="shared" si="19"/>
        <v>5993986.7758803517</v>
      </c>
    </row>
    <row r="136" spans="1:15" x14ac:dyDescent="0.25">
      <c r="A136" s="37">
        <v>3310</v>
      </c>
      <c r="B136" s="37" t="s">
        <v>154</v>
      </c>
      <c r="C136" s="38">
        <v>160612395</v>
      </c>
      <c r="D136" s="38">
        <v>7205</v>
      </c>
      <c r="E136" s="38">
        <f t="shared" si="10"/>
        <v>22291.796668979874</v>
      </c>
      <c r="F136" s="39">
        <f t="shared" si="11"/>
        <v>1.0183462567202157</v>
      </c>
      <c r="G136" s="38">
        <f t="shared" si="12"/>
        <v>-257.02599083255046</v>
      </c>
      <c r="H136" s="40">
        <f t="shared" si="13"/>
        <v>0</v>
      </c>
      <c r="I136" s="38">
        <f t="shared" si="14"/>
        <v>-257.02599083255046</v>
      </c>
      <c r="J136" s="38">
        <f t="shared" si="15"/>
        <v>-205.36440331912766</v>
      </c>
      <c r="K136" s="38">
        <f t="shared" si="16"/>
        <v>-462.39039415167815</v>
      </c>
      <c r="L136" s="38">
        <f t="shared" si="17"/>
        <v>-1851872.263948526</v>
      </c>
      <c r="M136" s="38">
        <f t="shared" si="18"/>
        <v>-3331522.7898628409</v>
      </c>
      <c r="N136" s="48">
        <f>'jan-apr'!M136</f>
        <v>-2328716.5774794836</v>
      </c>
      <c r="O136" s="48">
        <f t="shared" si="19"/>
        <v>-1002806.2123833573</v>
      </c>
    </row>
    <row r="137" spans="1:15" x14ac:dyDescent="0.25">
      <c r="A137" s="37">
        <v>3312</v>
      </c>
      <c r="B137" s="37" t="s">
        <v>155</v>
      </c>
      <c r="C137" s="38">
        <v>661682885</v>
      </c>
      <c r="D137" s="38">
        <v>28797</v>
      </c>
      <c r="E137" s="38">
        <f t="shared" ref="E137:E200" si="20">(C137)/D137</f>
        <v>22977.493662534293</v>
      </c>
      <c r="F137" s="39">
        <f t="shared" ref="F137:F200" si="21">E137/$E$366</f>
        <v>1.0496706482441227</v>
      </c>
      <c r="G137" s="38">
        <f t="shared" ref="G137:G200" si="22">(E$366-E137)*0.64</f>
        <v>-695.87206670737828</v>
      </c>
      <c r="H137" s="40">
        <f t="shared" ref="H137:H200" si="23">(IF(E137&gt;=E$366*0.9,0,IF(E137&lt;0.9*E$366,(E$366*0.9-E137)*0.35)))</f>
        <v>0</v>
      </c>
      <c r="I137" s="38">
        <f t="shared" ref="I137:I200" si="24">G137+H137</f>
        <v>-695.87206670737828</v>
      </c>
      <c r="J137" s="38">
        <f t="shared" ref="J137:J200" si="25">I$368</f>
        <v>-205.36440331912766</v>
      </c>
      <c r="K137" s="38">
        <f t="shared" ref="K137:K200" si="26">I137+J137</f>
        <v>-901.23647002650591</v>
      </c>
      <c r="L137" s="38">
        <f t="shared" ref="L137:L200" si="27">I137*D137</f>
        <v>-20039027.904972371</v>
      </c>
      <c r="M137" s="38">
        <f t="shared" ref="M137:M200" si="28">D137*K137</f>
        <v>-25952906.627353292</v>
      </c>
      <c r="N137" s="48">
        <f>'jan-apr'!M137</f>
        <v>-15093857.293645665</v>
      </c>
      <c r="O137" s="48">
        <f t="shared" ref="O137:O200" si="29">M137-N137</f>
        <v>-10859049.333707627</v>
      </c>
    </row>
    <row r="138" spans="1:15" x14ac:dyDescent="0.25">
      <c r="A138" s="37">
        <v>3314</v>
      </c>
      <c r="B138" s="37" t="s">
        <v>156</v>
      </c>
      <c r="C138" s="38">
        <v>409534780</v>
      </c>
      <c r="D138" s="38">
        <v>20965</v>
      </c>
      <c r="E138" s="38">
        <f t="shared" si="20"/>
        <v>19534.213212497019</v>
      </c>
      <c r="F138" s="39">
        <f t="shared" si="21"/>
        <v>0.89237279517278378</v>
      </c>
      <c r="G138" s="38">
        <f t="shared" si="22"/>
        <v>1507.8274213164766</v>
      </c>
      <c r="H138" s="40">
        <f t="shared" si="23"/>
        <v>58.436346491807484</v>
      </c>
      <c r="I138" s="38">
        <f t="shared" si="24"/>
        <v>1566.263767808284</v>
      </c>
      <c r="J138" s="38">
        <f t="shared" si="25"/>
        <v>-205.36440331912766</v>
      </c>
      <c r="K138" s="38">
        <f t="shared" si="26"/>
        <v>1360.8993644891564</v>
      </c>
      <c r="L138" s="38">
        <f t="shared" si="27"/>
        <v>32836719.892100673</v>
      </c>
      <c r="M138" s="38">
        <f t="shared" si="28"/>
        <v>28531255.176515162</v>
      </c>
      <c r="N138" s="48">
        <f>'jan-apr'!M138</f>
        <v>22700305.23759111</v>
      </c>
      <c r="O138" s="48">
        <f t="shared" si="29"/>
        <v>5830949.9389240518</v>
      </c>
    </row>
    <row r="139" spans="1:15" x14ac:dyDescent="0.25">
      <c r="A139" s="37">
        <v>3316</v>
      </c>
      <c r="B139" s="37" t="s">
        <v>157</v>
      </c>
      <c r="C139" s="38">
        <v>259669563</v>
      </c>
      <c r="D139" s="38">
        <v>14776</v>
      </c>
      <c r="E139" s="38">
        <f t="shared" si="20"/>
        <v>17573.738697888468</v>
      </c>
      <c r="F139" s="39">
        <f t="shared" si="21"/>
        <v>0.80281330775268067</v>
      </c>
      <c r="G139" s="38">
        <f t="shared" si="22"/>
        <v>2762.5311106659497</v>
      </c>
      <c r="H139" s="40">
        <f t="shared" si="23"/>
        <v>744.60242660480048</v>
      </c>
      <c r="I139" s="38">
        <f t="shared" si="24"/>
        <v>3507.1335372707499</v>
      </c>
      <c r="J139" s="38">
        <f t="shared" si="25"/>
        <v>-205.36440331912766</v>
      </c>
      <c r="K139" s="38">
        <f t="shared" si="26"/>
        <v>3301.7691339516223</v>
      </c>
      <c r="L139" s="38">
        <f t="shared" si="27"/>
        <v>51821405.146712601</v>
      </c>
      <c r="M139" s="38">
        <f t="shared" si="28"/>
        <v>48786940.723269172</v>
      </c>
      <c r="N139" s="48">
        <f>'jan-apr'!M139</f>
        <v>35367203.24244868</v>
      </c>
      <c r="O139" s="48">
        <f t="shared" si="29"/>
        <v>13419737.480820492</v>
      </c>
    </row>
    <row r="140" spans="1:15" x14ac:dyDescent="0.25">
      <c r="A140" s="37">
        <v>3318</v>
      </c>
      <c r="B140" s="37" t="s">
        <v>158</v>
      </c>
      <c r="C140" s="38">
        <v>45322685</v>
      </c>
      <c r="D140" s="38">
        <v>2276</v>
      </c>
      <c r="E140" s="38">
        <f t="shared" si="20"/>
        <v>19913.306239015816</v>
      </c>
      <c r="F140" s="39">
        <f t="shared" si="21"/>
        <v>0.90969073370581188</v>
      </c>
      <c r="G140" s="38">
        <f t="shared" si="22"/>
        <v>1265.2078843444469</v>
      </c>
      <c r="H140" s="40">
        <f t="shared" si="23"/>
        <v>0</v>
      </c>
      <c r="I140" s="38">
        <f t="shared" si="24"/>
        <v>1265.2078843444469</v>
      </c>
      <c r="J140" s="38">
        <f t="shared" si="25"/>
        <v>-205.36440331912766</v>
      </c>
      <c r="K140" s="38">
        <f t="shared" si="26"/>
        <v>1059.8434810253193</v>
      </c>
      <c r="L140" s="38">
        <f t="shared" si="27"/>
        <v>2879613.1447679615</v>
      </c>
      <c r="M140" s="38">
        <f t="shared" si="28"/>
        <v>2412203.7628136268</v>
      </c>
      <c r="N140" s="48">
        <f>'jan-apr'!M140</f>
        <v>1094952.7897483273</v>
      </c>
      <c r="O140" s="48">
        <f t="shared" si="29"/>
        <v>1317250.9730652994</v>
      </c>
    </row>
    <row r="141" spans="1:15" x14ac:dyDescent="0.25">
      <c r="A141" s="37">
        <v>3320</v>
      </c>
      <c r="B141" s="37" t="s">
        <v>159</v>
      </c>
      <c r="C141" s="38">
        <v>22588920</v>
      </c>
      <c r="D141" s="38">
        <v>1122</v>
      </c>
      <c r="E141" s="38">
        <f t="shared" si="20"/>
        <v>20132.727272727272</v>
      </c>
      <c r="F141" s="39">
        <f t="shared" si="21"/>
        <v>0.91971444743529696</v>
      </c>
      <c r="G141" s="38">
        <f t="shared" si="22"/>
        <v>1124.778422769115</v>
      </c>
      <c r="H141" s="40">
        <f t="shared" si="23"/>
        <v>0</v>
      </c>
      <c r="I141" s="38">
        <f t="shared" si="24"/>
        <v>1124.778422769115</v>
      </c>
      <c r="J141" s="38">
        <f t="shared" si="25"/>
        <v>-205.36440331912766</v>
      </c>
      <c r="K141" s="38">
        <f t="shared" si="26"/>
        <v>919.41401944998734</v>
      </c>
      <c r="L141" s="38">
        <f t="shared" si="27"/>
        <v>1262001.3903469469</v>
      </c>
      <c r="M141" s="38">
        <f t="shared" si="28"/>
        <v>1031582.5298228858</v>
      </c>
      <c r="N141" s="48">
        <f>'jan-apr'!M141</f>
        <v>1004356.406194034</v>
      </c>
      <c r="O141" s="48">
        <f t="shared" si="29"/>
        <v>27226.123628851725</v>
      </c>
    </row>
    <row r="142" spans="1:15" x14ac:dyDescent="0.25">
      <c r="A142" s="37">
        <v>3322</v>
      </c>
      <c r="B142" s="37" t="s">
        <v>160</v>
      </c>
      <c r="C142" s="38">
        <v>62417231</v>
      </c>
      <c r="D142" s="38">
        <v>3234</v>
      </c>
      <c r="E142" s="38">
        <f t="shared" si="20"/>
        <v>19300.318800247373</v>
      </c>
      <c r="F142" s="39">
        <f t="shared" si="21"/>
        <v>0.88168790051314205</v>
      </c>
      <c r="G142" s="38">
        <f t="shared" si="22"/>
        <v>1657.5198451562505</v>
      </c>
      <c r="H142" s="40">
        <f t="shared" si="23"/>
        <v>140.29939077918388</v>
      </c>
      <c r="I142" s="38">
        <f t="shared" si="24"/>
        <v>1797.8192359354343</v>
      </c>
      <c r="J142" s="38">
        <f t="shared" si="25"/>
        <v>-205.36440331912766</v>
      </c>
      <c r="K142" s="38">
        <f t="shared" si="26"/>
        <v>1592.4548326163067</v>
      </c>
      <c r="L142" s="38">
        <f t="shared" si="27"/>
        <v>5814147.4090151945</v>
      </c>
      <c r="M142" s="38">
        <f t="shared" si="28"/>
        <v>5149998.9286811361</v>
      </c>
      <c r="N142" s="48">
        <f>'jan-apr'!M142</f>
        <v>3092965.4719710373</v>
      </c>
      <c r="O142" s="48">
        <f t="shared" si="29"/>
        <v>2057033.4567100988</v>
      </c>
    </row>
    <row r="143" spans="1:15" x14ac:dyDescent="0.25">
      <c r="A143" s="37">
        <v>3324</v>
      </c>
      <c r="B143" s="37" t="s">
        <v>161</v>
      </c>
      <c r="C143" s="38">
        <v>103355762</v>
      </c>
      <c r="D143" s="38">
        <v>4902</v>
      </c>
      <c r="E143" s="38">
        <f t="shared" si="20"/>
        <v>21084.406772745817</v>
      </c>
      <c r="F143" s="39">
        <f t="shared" si="21"/>
        <v>0.96318959978987839</v>
      </c>
      <c r="G143" s="38">
        <f t="shared" si="22"/>
        <v>515.70354275724617</v>
      </c>
      <c r="H143" s="40">
        <f t="shared" si="23"/>
        <v>0</v>
      </c>
      <c r="I143" s="38">
        <f t="shared" si="24"/>
        <v>515.70354275724617</v>
      </c>
      <c r="J143" s="38">
        <f t="shared" si="25"/>
        <v>-205.36440331912766</v>
      </c>
      <c r="K143" s="38">
        <f t="shared" si="26"/>
        <v>310.33913943811854</v>
      </c>
      <c r="L143" s="38">
        <f t="shared" si="27"/>
        <v>2527978.7665960207</v>
      </c>
      <c r="M143" s="38">
        <f t="shared" si="28"/>
        <v>1521282.461525657</v>
      </c>
      <c r="N143" s="48">
        <f>'jan-apr'!M143</f>
        <v>-352829.46812552947</v>
      </c>
      <c r="O143" s="48">
        <f t="shared" si="29"/>
        <v>1874111.9296511863</v>
      </c>
    </row>
    <row r="144" spans="1:15" x14ac:dyDescent="0.25">
      <c r="A144" s="37">
        <v>3326</v>
      </c>
      <c r="B144" s="37" t="s">
        <v>162</v>
      </c>
      <c r="C144" s="38">
        <v>63434817</v>
      </c>
      <c r="D144" s="38">
        <v>2707</v>
      </c>
      <c r="E144" s="38">
        <f t="shared" si="20"/>
        <v>23433.622829700776</v>
      </c>
      <c r="F144" s="39">
        <f t="shared" si="21"/>
        <v>1.0705077946106722</v>
      </c>
      <c r="G144" s="38">
        <f t="shared" si="22"/>
        <v>-987.79473369392804</v>
      </c>
      <c r="H144" s="40">
        <f t="shared" si="23"/>
        <v>0</v>
      </c>
      <c r="I144" s="38">
        <f t="shared" si="24"/>
        <v>-987.79473369392804</v>
      </c>
      <c r="J144" s="38">
        <f t="shared" si="25"/>
        <v>-205.36440331912766</v>
      </c>
      <c r="K144" s="38">
        <f t="shared" si="26"/>
        <v>-1193.1591370130557</v>
      </c>
      <c r="L144" s="38">
        <f t="shared" si="27"/>
        <v>-2673960.344109463</v>
      </c>
      <c r="M144" s="38">
        <f t="shared" si="28"/>
        <v>-3229881.7838943419</v>
      </c>
      <c r="N144" s="48">
        <f>'jan-apr'!M144</f>
        <v>-3634863.875180705</v>
      </c>
      <c r="O144" s="48">
        <f t="shared" si="29"/>
        <v>404982.09128636308</v>
      </c>
    </row>
    <row r="145" spans="1:15" x14ac:dyDescent="0.25">
      <c r="A145" s="37">
        <v>3328</v>
      </c>
      <c r="B145" s="37" t="s">
        <v>163</v>
      </c>
      <c r="C145" s="38">
        <v>106388538</v>
      </c>
      <c r="D145" s="38">
        <v>5106</v>
      </c>
      <c r="E145" s="38">
        <f t="shared" si="20"/>
        <v>20835.98472385429</v>
      </c>
      <c r="F145" s="39">
        <f t="shared" si="21"/>
        <v>0.95184104555120241</v>
      </c>
      <c r="G145" s="38">
        <f t="shared" si="22"/>
        <v>674.69365404782354</v>
      </c>
      <c r="H145" s="40">
        <f t="shared" si="23"/>
        <v>0</v>
      </c>
      <c r="I145" s="38">
        <f t="shared" si="24"/>
        <v>674.69365404782354</v>
      </c>
      <c r="J145" s="38">
        <f t="shared" si="25"/>
        <v>-205.36440331912766</v>
      </c>
      <c r="K145" s="38">
        <f t="shared" si="26"/>
        <v>469.32925072869591</v>
      </c>
      <c r="L145" s="38">
        <f t="shared" si="27"/>
        <v>3444985.7975681871</v>
      </c>
      <c r="M145" s="38">
        <f t="shared" si="28"/>
        <v>2396395.1542207212</v>
      </c>
      <c r="N145" s="48">
        <f>'jan-apr'!M145</f>
        <v>-247851.21245388396</v>
      </c>
      <c r="O145" s="48">
        <f t="shared" si="29"/>
        <v>2644246.3666746053</v>
      </c>
    </row>
    <row r="146" spans="1:15" x14ac:dyDescent="0.25">
      <c r="A146" s="37">
        <v>3330</v>
      </c>
      <c r="B146" s="37" t="s">
        <v>164</v>
      </c>
      <c r="C146" s="38">
        <v>122944685</v>
      </c>
      <c r="D146" s="38">
        <v>4552</v>
      </c>
      <c r="E146" s="38">
        <f t="shared" si="20"/>
        <v>27008.937829525483</v>
      </c>
      <c r="F146" s="39">
        <f t="shared" si="21"/>
        <v>1.2338373234383613</v>
      </c>
      <c r="G146" s="38">
        <f t="shared" si="22"/>
        <v>-3275.9963335817401</v>
      </c>
      <c r="H146" s="40">
        <f t="shared" si="23"/>
        <v>0</v>
      </c>
      <c r="I146" s="38">
        <f t="shared" si="24"/>
        <v>-3275.9963335817401</v>
      </c>
      <c r="J146" s="38">
        <f t="shared" si="25"/>
        <v>-205.36440331912766</v>
      </c>
      <c r="K146" s="38">
        <f t="shared" si="26"/>
        <v>-3481.3607369008678</v>
      </c>
      <c r="L146" s="38">
        <f t="shared" si="27"/>
        <v>-14912335.31046408</v>
      </c>
      <c r="M146" s="38">
        <f t="shared" si="28"/>
        <v>-15847154.07437275</v>
      </c>
      <c r="N146" s="48">
        <f>'jan-apr'!M146</f>
        <v>-14673677.780503344</v>
      </c>
      <c r="O146" s="48">
        <f t="shared" si="29"/>
        <v>-1173476.293869406</v>
      </c>
    </row>
    <row r="147" spans="1:15" x14ac:dyDescent="0.25">
      <c r="A147" s="37">
        <v>3332</v>
      </c>
      <c r="B147" s="37" t="s">
        <v>165</v>
      </c>
      <c r="C147" s="38">
        <v>68412911</v>
      </c>
      <c r="D147" s="38">
        <v>3514</v>
      </c>
      <c r="E147" s="38">
        <f t="shared" si="20"/>
        <v>19468.671314741037</v>
      </c>
      <c r="F147" s="39">
        <f t="shared" si="21"/>
        <v>0.88937867373747481</v>
      </c>
      <c r="G147" s="38">
        <f t="shared" si="22"/>
        <v>1549.774235880305</v>
      </c>
      <c r="H147" s="40">
        <f t="shared" si="23"/>
        <v>81.376010706401203</v>
      </c>
      <c r="I147" s="38">
        <f t="shared" si="24"/>
        <v>1631.1502465867063</v>
      </c>
      <c r="J147" s="38">
        <f t="shared" si="25"/>
        <v>-205.36440331912766</v>
      </c>
      <c r="K147" s="38">
        <f t="shared" si="26"/>
        <v>1425.7858432675787</v>
      </c>
      <c r="L147" s="38">
        <f t="shared" si="27"/>
        <v>5731861.9665056858</v>
      </c>
      <c r="M147" s="38">
        <f t="shared" si="28"/>
        <v>5010211.4532422712</v>
      </c>
      <c r="N147" s="48">
        <f>'jan-apr'!M147</f>
        <v>5258213.3414526684</v>
      </c>
      <c r="O147" s="48">
        <f t="shared" si="29"/>
        <v>-248001.88821039721</v>
      </c>
    </row>
    <row r="148" spans="1:15" x14ac:dyDescent="0.25">
      <c r="A148" s="37">
        <v>3334</v>
      </c>
      <c r="B148" s="37" t="s">
        <v>166</v>
      </c>
      <c r="C148" s="38">
        <v>56771596</v>
      </c>
      <c r="D148" s="38">
        <v>2790</v>
      </c>
      <c r="E148" s="38">
        <f t="shared" si="20"/>
        <v>20348.242293906809</v>
      </c>
      <c r="F148" s="39">
        <f t="shared" si="21"/>
        <v>0.92955972452732072</v>
      </c>
      <c r="G148" s="38">
        <f t="shared" si="22"/>
        <v>986.84880921421109</v>
      </c>
      <c r="H148" s="40">
        <f t="shared" si="23"/>
        <v>0</v>
      </c>
      <c r="I148" s="38">
        <f t="shared" si="24"/>
        <v>986.84880921421109</v>
      </c>
      <c r="J148" s="38">
        <f t="shared" si="25"/>
        <v>-205.36440331912766</v>
      </c>
      <c r="K148" s="38">
        <f t="shared" si="26"/>
        <v>781.48440589508346</v>
      </c>
      <c r="L148" s="38">
        <f t="shared" si="27"/>
        <v>2753308.1777076488</v>
      </c>
      <c r="M148" s="38">
        <f t="shared" si="28"/>
        <v>2180341.4924472827</v>
      </c>
      <c r="N148" s="48">
        <f>'jan-apr'!M148</f>
        <v>1991840.1860974634</v>
      </c>
      <c r="O148" s="48">
        <f t="shared" si="29"/>
        <v>188501.30634981929</v>
      </c>
    </row>
    <row r="149" spans="1:15" x14ac:dyDescent="0.25">
      <c r="A149" s="37">
        <v>3336</v>
      </c>
      <c r="B149" s="37" t="s">
        <v>167</v>
      </c>
      <c r="C149" s="38">
        <v>29172018</v>
      </c>
      <c r="D149" s="38">
        <v>1452</v>
      </c>
      <c r="E149" s="38">
        <f t="shared" si="20"/>
        <v>20090.921487603307</v>
      </c>
      <c r="F149" s="39">
        <f t="shared" si="21"/>
        <v>0.9178046523020279</v>
      </c>
      <c r="G149" s="38">
        <f t="shared" si="22"/>
        <v>1151.5341252484523</v>
      </c>
      <c r="H149" s="40">
        <f t="shared" si="23"/>
        <v>0</v>
      </c>
      <c r="I149" s="38">
        <f t="shared" si="24"/>
        <v>1151.5341252484523</v>
      </c>
      <c r="J149" s="38">
        <f t="shared" si="25"/>
        <v>-205.36440331912766</v>
      </c>
      <c r="K149" s="38">
        <f t="shared" si="26"/>
        <v>946.16972192932462</v>
      </c>
      <c r="L149" s="38">
        <f t="shared" si="27"/>
        <v>1672027.5498607527</v>
      </c>
      <c r="M149" s="38">
        <f t="shared" si="28"/>
        <v>1373838.4362413792</v>
      </c>
      <c r="N149" s="48">
        <f>'jan-apr'!M149</f>
        <v>1201549.5327216901</v>
      </c>
      <c r="O149" s="48">
        <f t="shared" si="29"/>
        <v>172288.90351968911</v>
      </c>
    </row>
    <row r="150" spans="1:15" x14ac:dyDescent="0.25">
      <c r="A150" s="37">
        <v>3338</v>
      </c>
      <c r="B150" s="37" t="s">
        <v>168</v>
      </c>
      <c r="C150" s="38">
        <v>71224981</v>
      </c>
      <c r="D150" s="38">
        <v>2459</v>
      </c>
      <c r="E150" s="38">
        <f t="shared" si="20"/>
        <v>28965.018706791379</v>
      </c>
      <c r="F150" s="39">
        <f t="shared" si="21"/>
        <v>1.3231960982731257</v>
      </c>
      <c r="G150" s="38">
        <f t="shared" si="22"/>
        <v>-4527.8880950319135</v>
      </c>
      <c r="H150" s="40">
        <f t="shared" si="23"/>
        <v>0</v>
      </c>
      <c r="I150" s="38">
        <f t="shared" si="24"/>
        <v>-4527.8880950319135</v>
      </c>
      <c r="J150" s="38">
        <f t="shared" si="25"/>
        <v>-205.36440331912766</v>
      </c>
      <c r="K150" s="38">
        <f t="shared" si="26"/>
        <v>-4733.2524983510411</v>
      </c>
      <c r="L150" s="38">
        <f t="shared" si="27"/>
        <v>-11134076.825683475</v>
      </c>
      <c r="M150" s="38">
        <f t="shared" si="28"/>
        <v>-11639067.893445211</v>
      </c>
      <c r="N150" s="48">
        <f>'jan-apr'!M150</f>
        <v>-11419081.6197227</v>
      </c>
      <c r="O150" s="48">
        <f t="shared" si="29"/>
        <v>-219986.27372251078</v>
      </c>
    </row>
    <row r="151" spans="1:15" x14ac:dyDescent="0.25">
      <c r="A151" s="37">
        <v>3401</v>
      </c>
      <c r="B151" s="37" t="s">
        <v>169</v>
      </c>
      <c r="C151" s="38">
        <v>322596896</v>
      </c>
      <c r="D151" s="38">
        <v>18191</v>
      </c>
      <c r="E151" s="38">
        <f t="shared" si="20"/>
        <v>17733.873673794733</v>
      </c>
      <c r="F151" s="39">
        <f t="shared" si="21"/>
        <v>0.81012868280771377</v>
      </c>
      <c r="G151" s="38">
        <f t="shared" si="22"/>
        <v>2660.0447260859401</v>
      </c>
      <c r="H151" s="40">
        <f t="shared" si="23"/>
        <v>688.55518503760777</v>
      </c>
      <c r="I151" s="38">
        <f t="shared" si="24"/>
        <v>3348.5999111235478</v>
      </c>
      <c r="J151" s="38">
        <f t="shared" si="25"/>
        <v>-205.36440331912766</v>
      </c>
      <c r="K151" s="38">
        <f t="shared" si="26"/>
        <v>3143.2355078044202</v>
      </c>
      <c r="L151" s="38">
        <f t="shared" si="27"/>
        <v>60914380.983248457</v>
      </c>
      <c r="M151" s="38">
        <f t="shared" si="28"/>
        <v>57178597.122470208</v>
      </c>
      <c r="N151" s="48">
        <f>'jan-apr'!M151</f>
        <v>40945961.095738612</v>
      </c>
      <c r="O151" s="48">
        <f t="shared" si="29"/>
        <v>16232636.026731595</v>
      </c>
    </row>
    <row r="152" spans="1:15" x14ac:dyDescent="0.25">
      <c r="A152" s="37">
        <v>3403</v>
      </c>
      <c r="B152" s="37" t="s">
        <v>170</v>
      </c>
      <c r="C152" s="38">
        <v>663224619</v>
      </c>
      <c r="D152" s="38">
        <v>33817</v>
      </c>
      <c r="E152" s="38">
        <f t="shared" si="20"/>
        <v>19612.166040748736</v>
      </c>
      <c r="F152" s="39">
        <f t="shared" si="21"/>
        <v>0.89593387963940085</v>
      </c>
      <c r="G152" s="38">
        <f t="shared" si="22"/>
        <v>1457.937611235378</v>
      </c>
      <c r="H152" s="40">
        <f t="shared" si="23"/>
        <v>31.152856603706638</v>
      </c>
      <c r="I152" s="38">
        <f t="shared" si="24"/>
        <v>1489.0904678390846</v>
      </c>
      <c r="J152" s="38">
        <f t="shared" si="25"/>
        <v>-205.36440331912766</v>
      </c>
      <c r="K152" s="38">
        <f t="shared" si="26"/>
        <v>1283.7260645199569</v>
      </c>
      <c r="L152" s="38">
        <f t="shared" si="27"/>
        <v>50356572.350914322</v>
      </c>
      <c r="M152" s="38">
        <f t="shared" si="28"/>
        <v>43411764.323871382</v>
      </c>
      <c r="N152" s="48">
        <f>'jan-apr'!M152</f>
        <v>31255333.234744795</v>
      </c>
      <c r="O152" s="48">
        <f t="shared" si="29"/>
        <v>12156431.089126587</v>
      </c>
    </row>
    <row r="153" spans="1:15" x14ac:dyDescent="0.25">
      <c r="A153" s="37">
        <v>3405</v>
      </c>
      <c r="B153" s="37" t="s">
        <v>171</v>
      </c>
      <c r="C153" s="38">
        <v>583874106</v>
      </c>
      <c r="D153" s="38">
        <v>29669</v>
      </c>
      <c r="E153" s="38">
        <f t="shared" si="20"/>
        <v>19679.601806599479</v>
      </c>
      <c r="F153" s="39">
        <f t="shared" si="21"/>
        <v>0.89901451781060426</v>
      </c>
      <c r="G153" s="38">
        <f t="shared" si="22"/>
        <v>1414.7787210909021</v>
      </c>
      <c r="H153" s="40">
        <f t="shared" si="23"/>
        <v>7.5503385559464729</v>
      </c>
      <c r="I153" s="38">
        <f t="shared" si="24"/>
        <v>1422.3290596468485</v>
      </c>
      <c r="J153" s="38">
        <f t="shared" si="25"/>
        <v>-205.36440331912766</v>
      </c>
      <c r="K153" s="38">
        <f t="shared" si="26"/>
        <v>1216.9646563277208</v>
      </c>
      <c r="L153" s="38">
        <f t="shared" si="27"/>
        <v>42199080.870662346</v>
      </c>
      <c r="M153" s="38">
        <f t="shared" si="28"/>
        <v>36106124.388587147</v>
      </c>
      <c r="N153" s="48">
        <f>'jan-apr'!M153</f>
        <v>28166952.009421393</v>
      </c>
      <c r="O153" s="48">
        <f t="shared" si="29"/>
        <v>7939172.3791657537</v>
      </c>
    </row>
    <row r="154" spans="1:15" x14ac:dyDescent="0.25">
      <c r="A154" s="37">
        <v>3407</v>
      </c>
      <c r="B154" s="37" t="s">
        <v>172</v>
      </c>
      <c r="C154" s="38">
        <v>568559070</v>
      </c>
      <c r="D154" s="38">
        <v>31350</v>
      </c>
      <c r="E154" s="38">
        <f t="shared" si="20"/>
        <v>18135.855502392344</v>
      </c>
      <c r="F154" s="39">
        <f t="shared" si="21"/>
        <v>0.828492240330718</v>
      </c>
      <c r="G154" s="38">
        <f t="shared" si="22"/>
        <v>2402.7763557834692</v>
      </c>
      <c r="H154" s="40">
        <f t="shared" si="23"/>
        <v>547.86154502844397</v>
      </c>
      <c r="I154" s="38">
        <f t="shared" si="24"/>
        <v>2950.6379008119129</v>
      </c>
      <c r="J154" s="38">
        <f t="shared" si="25"/>
        <v>-205.36440331912766</v>
      </c>
      <c r="K154" s="38">
        <f t="shared" si="26"/>
        <v>2745.2734974927853</v>
      </c>
      <c r="L154" s="38">
        <f t="shared" si="27"/>
        <v>92502498.19045347</v>
      </c>
      <c r="M154" s="38">
        <f t="shared" si="28"/>
        <v>86064324.146398813</v>
      </c>
      <c r="N154" s="48">
        <f>'jan-apr'!M154</f>
        <v>63234573.128196105</v>
      </c>
      <c r="O154" s="48">
        <f t="shared" si="29"/>
        <v>22829751.018202707</v>
      </c>
    </row>
    <row r="155" spans="1:15" x14ac:dyDescent="0.25">
      <c r="A155" s="37">
        <v>3411</v>
      </c>
      <c r="B155" s="37" t="s">
        <v>173</v>
      </c>
      <c r="C155" s="38">
        <v>632435879</v>
      </c>
      <c r="D155" s="38">
        <v>36199</v>
      </c>
      <c r="E155" s="38">
        <f t="shared" si="20"/>
        <v>17471.087018978425</v>
      </c>
      <c r="F155" s="39">
        <f t="shared" si="21"/>
        <v>0.798123916649919</v>
      </c>
      <c r="G155" s="38">
        <f t="shared" si="22"/>
        <v>2828.2281851683765</v>
      </c>
      <c r="H155" s="40">
        <f t="shared" si="23"/>
        <v>780.53051422331532</v>
      </c>
      <c r="I155" s="38">
        <f t="shared" si="24"/>
        <v>3608.7586993916921</v>
      </c>
      <c r="J155" s="38">
        <f t="shared" si="25"/>
        <v>-205.36440331912766</v>
      </c>
      <c r="K155" s="38">
        <f t="shared" si="26"/>
        <v>3403.3942960725644</v>
      </c>
      <c r="L155" s="38">
        <f t="shared" si="27"/>
        <v>130633456.15927987</v>
      </c>
      <c r="M155" s="38">
        <f t="shared" si="28"/>
        <v>123199470.12353076</v>
      </c>
      <c r="N155" s="48">
        <f>'jan-apr'!M155</f>
        <v>88353927.87487343</v>
      </c>
      <c r="O155" s="48">
        <f t="shared" si="29"/>
        <v>34845542.248657331</v>
      </c>
    </row>
    <row r="156" spans="1:15" x14ac:dyDescent="0.25">
      <c r="A156" s="37">
        <v>3412</v>
      </c>
      <c r="B156" s="37" t="s">
        <v>174</v>
      </c>
      <c r="C156" s="38">
        <v>128939155</v>
      </c>
      <c r="D156" s="38">
        <v>7951</v>
      </c>
      <c r="E156" s="38">
        <f t="shared" si="20"/>
        <v>16216.721796000504</v>
      </c>
      <c r="F156" s="39">
        <f t="shared" si="21"/>
        <v>0.74082130671013247</v>
      </c>
      <c r="G156" s="38">
        <f t="shared" si="22"/>
        <v>3631.0219278742466</v>
      </c>
      <c r="H156" s="40">
        <f t="shared" si="23"/>
        <v>1219.558342265588</v>
      </c>
      <c r="I156" s="38">
        <f t="shared" si="24"/>
        <v>4850.5802701398343</v>
      </c>
      <c r="J156" s="38">
        <f t="shared" si="25"/>
        <v>-205.36440331912766</v>
      </c>
      <c r="K156" s="38">
        <f t="shared" si="26"/>
        <v>4645.2158668207067</v>
      </c>
      <c r="L156" s="38">
        <f t="shared" si="27"/>
        <v>38566963.727881819</v>
      </c>
      <c r="M156" s="38">
        <f t="shared" si="28"/>
        <v>36934111.357091442</v>
      </c>
      <c r="N156" s="48">
        <f>'jan-apr'!M156</f>
        <v>27199300.359109335</v>
      </c>
      <c r="O156" s="48">
        <f t="shared" si="29"/>
        <v>9734810.9979821071</v>
      </c>
    </row>
    <row r="157" spans="1:15" x14ac:dyDescent="0.25">
      <c r="A157" s="37">
        <v>3413</v>
      </c>
      <c r="B157" s="37" t="s">
        <v>175</v>
      </c>
      <c r="C157" s="38">
        <v>379234701</v>
      </c>
      <c r="D157" s="38">
        <v>21839</v>
      </c>
      <c r="E157" s="38">
        <f t="shared" si="20"/>
        <v>17365.02133797335</v>
      </c>
      <c r="F157" s="39">
        <f t="shared" si="21"/>
        <v>0.79327856520418727</v>
      </c>
      <c r="G157" s="38">
        <f t="shared" si="22"/>
        <v>2896.1102210116246</v>
      </c>
      <c r="H157" s="40">
        <f t="shared" si="23"/>
        <v>817.65350257509158</v>
      </c>
      <c r="I157" s="38">
        <f t="shared" si="24"/>
        <v>3713.763723586716</v>
      </c>
      <c r="J157" s="38">
        <f t="shared" si="25"/>
        <v>-205.36440331912766</v>
      </c>
      <c r="K157" s="38">
        <f t="shared" si="26"/>
        <v>3508.3993202675883</v>
      </c>
      <c r="L157" s="38">
        <f t="shared" si="27"/>
        <v>81104885.959410295</v>
      </c>
      <c r="M157" s="38">
        <f t="shared" si="28"/>
        <v>76619932.755323857</v>
      </c>
      <c r="N157" s="48">
        <f>'jan-apr'!M157</f>
        <v>60350420.258037813</v>
      </c>
      <c r="O157" s="48">
        <f t="shared" si="29"/>
        <v>16269512.497286044</v>
      </c>
    </row>
    <row r="158" spans="1:15" x14ac:dyDescent="0.25">
      <c r="A158" s="37">
        <v>3414</v>
      </c>
      <c r="B158" s="37" t="s">
        <v>176</v>
      </c>
      <c r="C158" s="38">
        <v>81005877</v>
      </c>
      <c r="D158" s="38">
        <v>4978</v>
      </c>
      <c r="E158" s="38">
        <f t="shared" si="20"/>
        <v>16272.775612695861</v>
      </c>
      <c r="F158" s="39">
        <f t="shared" si="21"/>
        <v>0.74338198834805669</v>
      </c>
      <c r="G158" s="38">
        <f t="shared" si="22"/>
        <v>3595.1474851892181</v>
      </c>
      <c r="H158" s="40">
        <f t="shared" si="23"/>
        <v>1199.9395064222128</v>
      </c>
      <c r="I158" s="38">
        <f t="shared" si="24"/>
        <v>4795.0869916114307</v>
      </c>
      <c r="J158" s="38">
        <f t="shared" si="25"/>
        <v>-205.36440331912766</v>
      </c>
      <c r="K158" s="38">
        <f t="shared" si="26"/>
        <v>4589.722588292303</v>
      </c>
      <c r="L158" s="38">
        <f t="shared" si="27"/>
        <v>23869943.0442417</v>
      </c>
      <c r="M158" s="38">
        <f t="shared" si="28"/>
        <v>22847639.044519085</v>
      </c>
      <c r="N158" s="48">
        <f>'jan-apr'!M158</f>
        <v>16949412.67428327</v>
      </c>
      <c r="O158" s="48">
        <f t="shared" si="29"/>
        <v>5898226.3702358156</v>
      </c>
    </row>
    <row r="159" spans="1:15" x14ac:dyDescent="0.25">
      <c r="A159" s="37">
        <v>3415</v>
      </c>
      <c r="B159" s="37" t="s">
        <v>177</v>
      </c>
      <c r="C159" s="38">
        <v>141560929</v>
      </c>
      <c r="D159" s="38">
        <v>8165</v>
      </c>
      <c r="E159" s="38">
        <f t="shared" si="20"/>
        <v>17337.529577464789</v>
      </c>
      <c r="F159" s="39">
        <f t="shared" si="21"/>
        <v>0.79202267130652315</v>
      </c>
      <c r="G159" s="38">
        <f t="shared" si="22"/>
        <v>2913.7049477371038</v>
      </c>
      <c r="H159" s="40">
        <f t="shared" si="23"/>
        <v>827.275618753088</v>
      </c>
      <c r="I159" s="38">
        <f t="shared" si="24"/>
        <v>3740.9805664901919</v>
      </c>
      <c r="J159" s="38">
        <f t="shared" si="25"/>
        <v>-205.36440331912766</v>
      </c>
      <c r="K159" s="38">
        <f t="shared" si="26"/>
        <v>3535.6161631710643</v>
      </c>
      <c r="L159" s="38">
        <f t="shared" si="27"/>
        <v>30545106.325392418</v>
      </c>
      <c r="M159" s="38">
        <f t="shared" si="28"/>
        <v>28868305.972291742</v>
      </c>
      <c r="N159" s="48">
        <f>'jan-apr'!M159</f>
        <v>19285584.001804505</v>
      </c>
      <c r="O159" s="48">
        <f t="shared" si="29"/>
        <v>9582721.970487237</v>
      </c>
    </row>
    <row r="160" spans="1:15" x14ac:dyDescent="0.25">
      <c r="A160" s="37">
        <v>3416</v>
      </c>
      <c r="B160" s="37" t="s">
        <v>178</v>
      </c>
      <c r="C160" s="38">
        <v>92303895</v>
      </c>
      <c r="D160" s="38">
        <v>6103</v>
      </c>
      <c r="E160" s="38">
        <f t="shared" si="20"/>
        <v>15124.347861707358</v>
      </c>
      <c r="F160" s="39">
        <f t="shared" si="21"/>
        <v>0.69091887293842402</v>
      </c>
      <c r="G160" s="38">
        <f t="shared" si="22"/>
        <v>4330.1412458218601</v>
      </c>
      <c r="H160" s="40">
        <f t="shared" si="23"/>
        <v>1601.889219268189</v>
      </c>
      <c r="I160" s="38">
        <f t="shared" si="24"/>
        <v>5932.0304650900489</v>
      </c>
      <c r="J160" s="38">
        <f t="shared" si="25"/>
        <v>-205.36440331912766</v>
      </c>
      <c r="K160" s="38">
        <f t="shared" si="26"/>
        <v>5726.6660617709213</v>
      </c>
      <c r="L160" s="38">
        <f t="shared" si="27"/>
        <v>36203181.928444572</v>
      </c>
      <c r="M160" s="38">
        <f t="shared" si="28"/>
        <v>34949842.974987932</v>
      </c>
      <c r="N160" s="48">
        <f>'jan-apr'!M160</f>
        <v>26213403.833405133</v>
      </c>
      <c r="O160" s="48">
        <f t="shared" si="29"/>
        <v>8736439.1415827982</v>
      </c>
    </row>
    <row r="161" spans="1:15" x14ac:dyDescent="0.25">
      <c r="A161" s="37">
        <v>3417</v>
      </c>
      <c r="B161" s="37" t="s">
        <v>179</v>
      </c>
      <c r="C161" s="38">
        <v>73765791</v>
      </c>
      <c r="D161" s="38">
        <v>4463</v>
      </c>
      <c r="E161" s="38">
        <f t="shared" si="20"/>
        <v>16528.297333632087</v>
      </c>
      <c r="F161" s="39">
        <f t="shared" si="21"/>
        <v>0.75505487375474123</v>
      </c>
      <c r="G161" s="38">
        <f t="shared" si="22"/>
        <v>3431.6135837900338</v>
      </c>
      <c r="H161" s="40">
        <f t="shared" si="23"/>
        <v>1110.5069040945339</v>
      </c>
      <c r="I161" s="38">
        <f t="shared" si="24"/>
        <v>4542.1204878845674</v>
      </c>
      <c r="J161" s="38">
        <f t="shared" si="25"/>
        <v>-205.36440331912766</v>
      </c>
      <c r="K161" s="38">
        <f t="shared" si="26"/>
        <v>4336.7560845654398</v>
      </c>
      <c r="L161" s="38">
        <f t="shared" si="27"/>
        <v>20271483.737428825</v>
      </c>
      <c r="M161" s="38">
        <f t="shared" si="28"/>
        <v>19354942.405415557</v>
      </c>
      <c r="N161" s="48">
        <f>'jan-apr'!M161</f>
        <v>15495709.490507478</v>
      </c>
      <c r="O161" s="48">
        <f t="shared" si="29"/>
        <v>3859232.9149080794</v>
      </c>
    </row>
    <row r="162" spans="1:15" x14ac:dyDescent="0.25">
      <c r="A162" s="37">
        <v>3418</v>
      </c>
      <c r="B162" s="37" t="s">
        <v>180</v>
      </c>
      <c r="C162" s="38">
        <v>115579493</v>
      </c>
      <c r="D162" s="38">
        <v>7216</v>
      </c>
      <c r="E162" s="38">
        <f t="shared" si="20"/>
        <v>16017.113774944568</v>
      </c>
      <c r="F162" s="39">
        <f t="shared" si="21"/>
        <v>0.7317027020470771</v>
      </c>
      <c r="G162" s="38">
        <f t="shared" si="22"/>
        <v>3758.7710613500458</v>
      </c>
      <c r="H162" s="40">
        <f t="shared" si="23"/>
        <v>1289.4211496351654</v>
      </c>
      <c r="I162" s="38">
        <f t="shared" si="24"/>
        <v>5048.1922109852112</v>
      </c>
      <c r="J162" s="38">
        <f t="shared" si="25"/>
        <v>-205.36440331912766</v>
      </c>
      <c r="K162" s="38">
        <f t="shared" si="26"/>
        <v>4842.8278076660836</v>
      </c>
      <c r="L162" s="38">
        <f t="shared" si="27"/>
        <v>36427754.994469285</v>
      </c>
      <c r="M162" s="38">
        <f t="shared" si="28"/>
        <v>34945845.460118458</v>
      </c>
      <c r="N162" s="48">
        <f>'jan-apr'!M162</f>
        <v>27738381.012749713</v>
      </c>
      <c r="O162" s="48">
        <f t="shared" si="29"/>
        <v>7207464.4473687448</v>
      </c>
    </row>
    <row r="163" spans="1:15" x14ac:dyDescent="0.25">
      <c r="A163" s="37">
        <v>3419</v>
      </c>
      <c r="B163" s="37" t="s">
        <v>181</v>
      </c>
      <c r="C163" s="38">
        <v>57356645</v>
      </c>
      <c r="D163" s="38">
        <v>3614</v>
      </c>
      <c r="E163" s="38">
        <f t="shared" si="20"/>
        <v>15870.682069728833</v>
      </c>
      <c r="F163" s="39">
        <f t="shared" si="21"/>
        <v>0.72501332742708036</v>
      </c>
      <c r="G163" s="38">
        <f t="shared" si="22"/>
        <v>3852.4873526881161</v>
      </c>
      <c r="H163" s="40">
        <f t="shared" si="23"/>
        <v>1340.6722464606726</v>
      </c>
      <c r="I163" s="38">
        <f t="shared" si="24"/>
        <v>5193.1595991487884</v>
      </c>
      <c r="J163" s="38">
        <f t="shared" si="25"/>
        <v>-205.36440331912766</v>
      </c>
      <c r="K163" s="38">
        <f t="shared" si="26"/>
        <v>4987.7951958296608</v>
      </c>
      <c r="L163" s="38">
        <f t="shared" si="27"/>
        <v>18768078.791323721</v>
      </c>
      <c r="M163" s="38">
        <f t="shared" si="28"/>
        <v>18025891.837728392</v>
      </c>
      <c r="N163" s="48">
        <f>'jan-apr'!M163</f>
        <v>13509959.026263505</v>
      </c>
      <c r="O163" s="48">
        <f t="shared" si="29"/>
        <v>4515932.8114648871</v>
      </c>
    </row>
    <row r="164" spans="1:15" x14ac:dyDescent="0.25">
      <c r="A164" s="37">
        <v>3420</v>
      </c>
      <c r="B164" s="37" t="s">
        <v>182</v>
      </c>
      <c r="C164" s="38">
        <v>390919090</v>
      </c>
      <c r="D164" s="38">
        <v>21937</v>
      </c>
      <c r="E164" s="38">
        <f t="shared" si="20"/>
        <v>17820.079773897982</v>
      </c>
      <c r="F164" s="39">
        <f t="shared" si="21"/>
        <v>0.81406679783048153</v>
      </c>
      <c r="G164" s="38">
        <f t="shared" si="22"/>
        <v>2604.8728220198605</v>
      </c>
      <c r="H164" s="40">
        <f t="shared" si="23"/>
        <v>658.38305000147056</v>
      </c>
      <c r="I164" s="38">
        <f t="shared" si="24"/>
        <v>3263.255872021331</v>
      </c>
      <c r="J164" s="38">
        <f t="shared" si="25"/>
        <v>-205.36440331912766</v>
      </c>
      <c r="K164" s="38">
        <f t="shared" si="26"/>
        <v>3057.8914687022034</v>
      </c>
      <c r="L164" s="38">
        <f t="shared" si="27"/>
        <v>71586044.064531937</v>
      </c>
      <c r="M164" s="38">
        <f t="shared" si="28"/>
        <v>67080965.148920238</v>
      </c>
      <c r="N164" s="48">
        <f>'jan-apr'!M164</f>
        <v>53682275.929552414</v>
      </c>
      <c r="O164" s="48">
        <f t="shared" si="29"/>
        <v>13398689.219367824</v>
      </c>
    </row>
    <row r="165" spans="1:15" x14ac:dyDescent="0.25">
      <c r="A165" s="37">
        <v>3421</v>
      </c>
      <c r="B165" s="37" t="s">
        <v>183</v>
      </c>
      <c r="C165" s="38">
        <v>118960720</v>
      </c>
      <c r="D165" s="38">
        <v>6474</v>
      </c>
      <c r="E165" s="38">
        <f t="shared" si="20"/>
        <v>18375.149830089587</v>
      </c>
      <c r="F165" s="39">
        <f t="shared" si="21"/>
        <v>0.83942381693189738</v>
      </c>
      <c r="G165" s="38">
        <f t="shared" si="22"/>
        <v>2249.6279860572331</v>
      </c>
      <c r="H165" s="40">
        <f t="shared" si="23"/>
        <v>464.10853033440867</v>
      </c>
      <c r="I165" s="38">
        <f t="shared" si="24"/>
        <v>2713.736516391642</v>
      </c>
      <c r="J165" s="38">
        <f t="shared" si="25"/>
        <v>-205.36440331912766</v>
      </c>
      <c r="K165" s="38">
        <f t="shared" si="26"/>
        <v>2508.3721130725144</v>
      </c>
      <c r="L165" s="38">
        <f t="shared" si="27"/>
        <v>17568730.207119491</v>
      </c>
      <c r="M165" s="38">
        <f t="shared" si="28"/>
        <v>16239201.060031459</v>
      </c>
      <c r="N165" s="48">
        <f>'jan-apr'!M165</f>
        <v>14304167.149853328</v>
      </c>
      <c r="O165" s="48">
        <f t="shared" si="29"/>
        <v>1935033.9101781305</v>
      </c>
    </row>
    <row r="166" spans="1:15" x14ac:dyDescent="0.25">
      <c r="A166" s="37">
        <v>3422</v>
      </c>
      <c r="B166" s="37" t="s">
        <v>184</v>
      </c>
      <c r="C166" s="38">
        <v>85303440</v>
      </c>
      <c r="D166" s="38">
        <v>4191</v>
      </c>
      <c r="E166" s="38">
        <f t="shared" si="20"/>
        <v>20353.958482462418</v>
      </c>
      <c r="F166" s="39">
        <f t="shared" si="21"/>
        <v>0.92982085463292641</v>
      </c>
      <c r="G166" s="38">
        <f t="shared" si="22"/>
        <v>983.19044853862147</v>
      </c>
      <c r="H166" s="40">
        <f t="shared" si="23"/>
        <v>0</v>
      </c>
      <c r="I166" s="38">
        <f t="shared" si="24"/>
        <v>983.19044853862147</v>
      </c>
      <c r="J166" s="38">
        <f t="shared" si="25"/>
        <v>-205.36440331912766</v>
      </c>
      <c r="K166" s="38">
        <f t="shared" si="26"/>
        <v>777.82604521949384</v>
      </c>
      <c r="L166" s="38">
        <f t="shared" si="27"/>
        <v>4120551.1698253625</v>
      </c>
      <c r="M166" s="38">
        <f t="shared" si="28"/>
        <v>3259868.9555148985</v>
      </c>
      <c r="N166" s="48">
        <f>'jan-apr'!M166</f>
        <v>961564.9949012443</v>
      </c>
      <c r="O166" s="48">
        <f t="shared" si="29"/>
        <v>2298303.960613654</v>
      </c>
    </row>
    <row r="167" spans="1:15" x14ac:dyDescent="0.25">
      <c r="A167" s="37">
        <v>3423</v>
      </c>
      <c r="B167" s="37" t="s">
        <v>185</v>
      </c>
      <c r="C167" s="38">
        <v>37232558</v>
      </c>
      <c r="D167" s="38">
        <v>2239</v>
      </c>
      <c r="E167" s="38">
        <f t="shared" si="20"/>
        <v>16629.101384546673</v>
      </c>
      <c r="F167" s="39">
        <f t="shared" si="21"/>
        <v>0.75965986048754908</v>
      </c>
      <c r="G167" s="38">
        <f t="shared" si="22"/>
        <v>3367.098991204698</v>
      </c>
      <c r="H167" s="40">
        <f t="shared" si="23"/>
        <v>1075.2254862744285</v>
      </c>
      <c r="I167" s="38">
        <f t="shared" si="24"/>
        <v>4442.3244774791265</v>
      </c>
      <c r="J167" s="38">
        <f t="shared" si="25"/>
        <v>-205.36440331912766</v>
      </c>
      <c r="K167" s="38">
        <f t="shared" si="26"/>
        <v>4236.9600741599988</v>
      </c>
      <c r="L167" s="38">
        <f t="shared" si="27"/>
        <v>9946364.5050757639</v>
      </c>
      <c r="M167" s="38">
        <f t="shared" si="28"/>
        <v>9486553.6060442366</v>
      </c>
      <c r="N167" s="48">
        <f>'jan-apr'!M167</f>
        <v>6740771.205114549</v>
      </c>
      <c r="O167" s="48">
        <f t="shared" si="29"/>
        <v>2745782.4009296875</v>
      </c>
    </row>
    <row r="168" spans="1:15" x14ac:dyDescent="0.25">
      <c r="A168" s="37">
        <v>3424</v>
      </c>
      <c r="B168" s="37" t="s">
        <v>186</v>
      </c>
      <c r="C168" s="38">
        <v>32008612</v>
      </c>
      <c r="D168" s="38">
        <v>1836</v>
      </c>
      <c r="E168" s="38">
        <f t="shared" si="20"/>
        <v>17433.884531590415</v>
      </c>
      <c r="F168" s="39">
        <f t="shared" si="21"/>
        <v>0.79642441192471303</v>
      </c>
      <c r="G168" s="38">
        <f t="shared" si="22"/>
        <v>2852.0377770967038</v>
      </c>
      <c r="H168" s="40">
        <f t="shared" si="23"/>
        <v>793.5513848091191</v>
      </c>
      <c r="I168" s="38">
        <f t="shared" si="24"/>
        <v>3645.5891619058229</v>
      </c>
      <c r="J168" s="38">
        <f t="shared" si="25"/>
        <v>-205.36440331912766</v>
      </c>
      <c r="K168" s="38">
        <f t="shared" si="26"/>
        <v>3440.2247585866953</v>
      </c>
      <c r="L168" s="38">
        <f t="shared" si="27"/>
        <v>6693301.7012590906</v>
      </c>
      <c r="M168" s="38">
        <f t="shared" si="28"/>
        <v>6316252.6567651723</v>
      </c>
      <c r="N168" s="48">
        <f>'jan-apr'!M168</f>
        <v>3577599.8659268925</v>
      </c>
      <c r="O168" s="48">
        <f t="shared" si="29"/>
        <v>2738652.7908382798</v>
      </c>
    </row>
    <row r="169" spans="1:15" x14ac:dyDescent="0.25">
      <c r="A169" s="37">
        <v>3425</v>
      </c>
      <c r="B169" s="37" t="s">
        <v>187</v>
      </c>
      <c r="C169" s="38">
        <v>19326523</v>
      </c>
      <c r="D169" s="38">
        <v>1287</v>
      </c>
      <c r="E169" s="38">
        <f t="shared" si="20"/>
        <v>15016.723387723388</v>
      </c>
      <c r="F169" s="39">
        <f t="shared" si="21"/>
        <v>0.68600231184464866</v>
      </c>
      <c r="G169" s="38">
        <f t="shared" si="22"/>
        <v>4399.0209091716006</v>
      </c>
      <c r="H169" s="40">
        <f t="shared" si="23"/>
        <v>1639.5577851625783</v>
      </c>
      <c r="I169" s="38">
        <f t="shared" si="24"/>
        <v>6038.5786943341791</v>
      </c>
      <c r="J169" s="38">
        <f t="shared" si="25"/>
        <v>-205.36440331912766</v>
      </c>
      <c r="K169" s="38">
        <f t="shared" si="26"/>
        <v>5833.2142910150515</v>
      </c>
      <c r="L169" s="38">
        <f t="shared" si="27"/>
        <v>7771650.7796080885</v>
      </c>
      <c r="M169" s="38">
        <f t="shared" si="28"/>
        <v>7507346.7925363714</v>
      </c>
      <c r="N169" s="48">
        <f>'jan-apr'!M169</f>
        <v>5811153.1261154199</v>
      </c>
      <c r="O169" s="48">
        <f t="shared" si="29"/>
        <v>1696193.6664209515</v>
      </c>
    </row>
    <row r="170" spans="1:15" x14ac:dyDescent="0.25">
      <c r="A170" s="37">
        <v>3426</v>
      </c>
      <c r="B170" s="37" t="s">
        <v>188</v>
      </c>
      <c r="C170" s="38">
        <v>26742307</v>
      </c>
      <c r="D170" s="38">
        <v>1609</v>
      </c>
      <c r="E170" s="38">
        <f t="shared" si="20"/>
        <v>16620.451833436917</v>
      </c>
      <c r="F170" s="39">
        <f t="shared" si="21"/>
        <v>0.75926472688186775</v>
      </c>
      <c r="G170" s="38">
        <f t="shared" si="22"/>
        <v>3372.6347039149423</v>
      </c>
      <c r="H170" s="40">
        <f t="shared" si="23"/>
        <v>1078.2528291628432</v>
      </c>
      <c r="I170" s="38">
        <f t="shared" si="24"/>
        <v>4450.8875330777855</v>
      </c>
      <c r="J170" s="38">
        <f t="shared" si="25"/>
        <v>-205.36440331912766</v>
      </c>
      <c r="K170" s="38">
        <f t="shared" si="26"/>
        <v>4245.5231297586579</v>
      </c>
      <c r="L170" s="38">
        <f t="shared" si="27"/>
        <v>7161478.0407221569</v>
      </c>
      <c r="M170" s="38">
        <f t="shared" si="28"/>
        <v>6831046.7157816803</v>
      </c>
      <c r="N170" s="48">
        <f>'jan-apr'!M170</f>
        <v>5244110.4868063023</v>
      </c>
      <c r="O170" s="48">
        <f t="shared" si="29"/>
        <v>1586936.228975378</v>
      </c>
    </row>
    <row r="171" spans="1:15" x14ac:dyDescent="0.25">
      <c r="A171" s="37">
        <v>3427</v>
      </c>
      <c r="B171" s="37" t="s">
        <v>189</v>
      </c>
      <c r="C171" s="38">
        <v>104248564</v>
      </c>
      <c r="D171" s="38">
        <v>5762</v>
      </c>
      <c r="E171" s="38">
        <f t="shared" si="20"/>
        <v>18092.426935091982</v>
      </c>
      <c r="F171" s="39">
        <f t="shared" si="21"/>
        <v>0.82650831235928679</v>
      </c>
      <c r="G171" s="38">
        <f t="shared" si="22"/>
        <v>2430.5706388557005</v>
      </c>
      <c r="H171" s="40">
        <f t="shared" si="23"/>
        <v>563.06154358357048</v>
      </c>
      <c r="I171" s="38">
        <f t="shared" si="24"/>
        <v>2993.6321824392708</v>
      </c>
      <c r="J171" s="38">
        <f t="shared" si="25"/>
        <v>-205.36440331912766</v>
      </c>
      <c r="K171" s="38">
        <f t="shared" si="26"/>
        <v>2788.2677791201431</v>
      </c>
      <c r="L171" s="38">
        <f t="shared" si="27"/>
        <v>17249308.635215078</v>
      </c>
      <c r="M171" s="38">
        <f t="shared" si="28"/>
        <v>16065998.943290265</v>
      </c>
      <c r="N171" s="48">
        <f>'jan-apr'!M171</f>
        <v>10773057.526400194</v>
      </c>
      <c r="O171" s="48">
        <f t="shared" si="29"/>
        <v>5292941.4168900717</v>
      </c>
    </row>
    <row r="172" spans="1:15" x14ac:dyDescent="0.25">
      <c r="A172" s="37">
        <v>3428</v>
      </c>
      <c r="B172" s="37" t="s">
        <v>190</v>
      </c>
      <c r="C172" s="38">
        <v>43372193</v>
      </c>
      <c r="D172" s="38">
        <v>2492</v>
      </c>
      <c r="E172" s="38">
        <f t="shared" si="20"/>
        <v>17404.571829855537</v>
      </c>
      <c r="F172" s="39">
        <f t="shared" si="21"/>
        <v>0.79508533277692905</v>
      </c>
      <c r="G172" s="38">
        <f t="shared" si="22"/>
        <v>2870.7979062070258</v>
      </c>
      <c r="H172" s="40">
        <f t="shared" si="23"/>
        <v>803.81083041632644</v>
      </c>
      <c r="I172" s="38">
        <f t="shared" si="24"/>
        <v>3674.6087366233523</v>
      </c>
      <c r="J172" s="38">
        <f t="shared" si="25"/>
        <v>-205.36440331912766</v>
      </c>
      <c r="K172" s="38">
        <f t="shared" si="26"/>
        <v>3469.2443333042247</v>
      </c>
      <c r="L172" s="38">
        <f t="shared" si="27"/>
        <v>9157124.9716653936</v>
      </c>
      <c r="M172" s="38">
        <f t="shared" si="28"/>
        <v>8645356.8785941284</v>
      </c>
      <c r="N172" s="48">
        <f>'jan-apr'!M172</f>
        <v>5901185.4570859568</v>
      </c>
      <c r="O172" s="48">
        <f t="shared" si="29"/>
        <v>2744171.4215081716</v>
      </c>
    </row>
    <row r="173" spans="1:15" x14ac:dyDescent="0.25">
      <c r="A173" s="37">
        <v>3429</v>
      </c>
      <c r="B173" s="37" t="s">
        <v>191</v>
      </c>
      <c r="C173" s="38">
        <v>23343400</v>
      </c>
      <c r="D173" s="38">
        <v>1525</v>
      </c>
      <c r="E173" s="38">
        <f t="shared" si="20"/>
        <v>15307.147540983606</v>
      </c>
      <c r="F173" s="39">
        <f t="shared" si="21"/>
        <v>0.69926962958154659</v>
      </c>
      <c r="G173" s="38">
        <f t="shared" si="22"/>
        <v>4213.1494510850616</v>
      </c>
      <c r="H173" s="40">
        <f t="shared" si="23"/>
        <v>1537.9093315215023</v>
      </c>
      <c r="I173" s="38">
        <f t="shared" si="24"/>
        <v>5751.0587826065639</v>
      </c>
      <c r="J173" s="38">
        <f t="shared" si="25"/>
        <v>-205.36440331912766</v>
      </c>
      <c r="K173" s="38">
        <f t="shared" si="26"/>
        <v>5545.6943792874363</v>
      </c>
      <c r="L173" s="38">
        <f t="shared" si="27"/>
        <v>8770364.6434750091</v>
      </c>
      <c r="M173" s="38">
        <f t="shared" si="28"/>
        <v>8457183.9284133408</v>
      </c>
      <c r="N173" s="48">
        <f>'jan-apr'!M173</f>
        <v>6418235.7683652015</v>
      </c>
      <c r="O173" s="48">
        <f t="shared" si="29"/>
        <v>2038948.1600481393</v>
      </c>
    </row>
    <row r="174" spans="1:15" x14ac:dyDescent="0.25">
      <c r="A174" s="37">
        <v>3430</v>
      </c>
      <c r="B174" s="37" t="s">
        <v>192</v>
      </c>
      <c r="C174" s="38">
        <v>32369640</v>
      </c>
      <c r="D174" s="38">
        <v>1871</v>
      </c>
      <c r="E174" s="38">
        <f t="shared" si="20"/>
        <v>17300.716194548371</v>
      </c>
      <c r="F174" s="39">
        <f t="shared" si="21"/>
        <v>0.79034094186825354</v>
      </c>
      <c r="G174" s="38">
        <f t="shared" si="22"/>
        <v>2937.2655128036113</v>
      </c>
      <c r="H174" s="40">
        <f t="shared" si="23"/>
        <v>840.16030277383425</v>
      </c>
      <c r="I174" s="38">
        <f t="shared" si="24"/>
        <v>3777.4258155774455</v>
      </c>
      <c r="J174" s="38">
        <f t="shared" si="25"/>
        <v>-205.36440331912766</v>
      </c>
      <c r="K174" s="38">
        <f t="shared" si="26"/>
        <v>3572.0614122583179</v>
      </c>
      <c r="L174" s="38">
        <f t="shared" si="27"/>
        <v>7067563.7009454006</v>
      </c>
      <c r="M174" s="38">
        <f t="shared" si="28"/>
        <v>6683326.9023353131</v>
      </c>
      <c r="N174" s="48">
        <f>'jan-apr'!M174</f>
        <v>4657266.6686106836</v>
      </c>
      <c r="O174" s="48">
        <f t="shared" si="29"/>
        <v>2026060.2337246295</v>
      </c>
    </row>
    <row r="175" spans="1:15" x14ac:dyDescent="0.25">
      <c r="A175" s="37">
        <v>3431</v>
      </c>
      <c r="B175" s="37" t="s">
        <v>193</v>
      </c>
      <c r="C175" s="38">
        <v>42365487</v>
      </c>
      <c r="D175" s="38">
        <v>2523</v>
      </c>
      <c r="E175" s="38">
        <f t="shared" si="20"/>
        <v>16791.711058263973</v>
      </c>
      <c r="F175" s="39">
        <f t="shared" si="21"/>
        <v>0.76708828606470048</v>
      </c>
      <c r="G175" s="38">
        <f t="shared" si="22"/>
        <v>3263.0288000256264</v>
      </c>
      <c r="H175" s="40">
        <f t="shared" si="23"/>
        <v>1018.3121004733738</v>
      </c>
      <c r="I175" s="38">
        <f t="shared" si="24"/>
        <v>4281.3409004989999</v>
      </c>
      <c r="J175" s="38">
        <f t="shared" si="25"/>
        <v>-205.36440331912766</v>
      </c>
      <c r="K175" s="38">
        <f t="shared" si="26"/>
        <v>4075.9764971798722</v>
      </c>
      <c r="L175" s="38">
        <f t="shared" si="27"/>
        <v>10801823.091958977</v>
      </c>
      <c r="M175" s="38">
        <f t="shared" si="28"/>
        <v>10283688.702384818</v>
      </c>
      <c r="N175" s="48">
        <f>'jan-apr'!M175</f>
        <v>8005778.5231773164</v>
      </c>
      <c r="O175" s="48">
        <f t="shared" si="29"/>
        <v>2277910.1792075019</v>
      </c>
    </row>
    <row r="176" spans="1:15" x14ac:dyDescent="0.25">
      <c r="A176" s="37">
        <v>3432</v>
      </c>
      <c r="B176" s="37" t="s">
        <v>194</v>
      </c>
      <c r="C176" s="38">
        <v>35658422</v>
      </c>
      <c r="D176" s="38">
        <v>1966</v>
      </c>
      <c r="E176" s="38">
        <f t="shared" si="20"/>
        <v>18137.549338758901</v>
      </c>
      <c r="F176" s="39">
        <f t="shared" si="21"/>
        <v>0.82856961910592364</v>
      </c>
      <c r="G176" s="38">
        <f t="shared" si="22"/>
        <v>2401.692300508872</v>
      </c>
      <c r="H176" s="40">
        <f t="shared" si="23"/>
        <v>547.26870230014879</v>
      </c>
      <c r="I176" s="38">
        <f t="shared" si="24"/>
        <v>2948.961002809021</v>
      </c>
      <c r="J176" s="38">
        <f t="shared" si="25"/>
        <v>-205.36440331912766</v>
      </c>
      <c r="K176" s="38">
        <f t="shared" si="26"/>
        <v>2743.5965994898934</v>
      </c>
      <c r="L176" s="38">
        <f t="shared" si="27"/>
        <v>5797657.3315225355</v>
      </c>
      <c r="M176" s="38">
        <f t="shared" si="28"/>
        <v>5393910.9145971304</v>
      </c>
      <c r="N176" s="48">
        <f>'jan-apr'!M176</f>
        <v>4311969.2401809748</v>
      </c>
      <c r="O176" s="48">
        <f t="shared" si="29"/>
        <v>1081941.6744161556</v>
      </c>
    </row>
    <row r="177" spans="1:15" x14ac:dyDescent="0.25">
      <c r="A177" s="37">
        <v>3433</v>
      </c>
      <c r="B177" s="37" t="s">
        <v>195</v>
      </c>
      <c r="C177" s="38">
        <v>48815749</v>
      </c>
      <c r="D177" s="38">
        <v>2185</v>
      </c>
      <c r="E177" s="38">
        <f t="shared" si="20"/>
        <v>22341.303890160183</v>
      </c>
      <c r="F177" s="39">
        <f t="shared" si="21"/>
        <v>1.0206078731398445</v>
      </c>
      <c r="G177" s="38">
        <f t="shared" si="22"/>
        <v>-288.71061238794823</v>
      </c>
      <c r="H177" s="40">
        <f t="shared" si="23"/>
        <v>0</v>
      </c>
      <c r="I177" s="38">
        <f t="shared" si="24"/>
        <v>-288.71061238794823</v>
      </c>
      <c r="J177" s="38">
        <f t="shared" si="25"/>
        <v>-205.36440331912766</v>
      </c>
      <c r="K177" s="38">
        <f t="shared" si="26"/>
        <v>-494.07501570707586</v>
      </c>
      <c r="L177" s="38">
        <f t="shared" si="27"/>
        <v>-630832.68806766684</v>
      </c>
      <c r="M177" s="38">
        <f t="shared" si="28"/>
        <v>-1079553.9093199607</v>
      </c>
      <c r="N177" s="48">
        <f>'jan-apr'!M177</f>
        <v>-2750586.7858699081</v>
      </c>
      <c r="O177" s="48">
        <f t="shared" si="29"/>
        <v>1671032.8765499473</v>
      </c>
    </row>
    <row r="178" spans="1:15" x14ac:dyDescent="0.25">
      <c r="A178" s="37">
        <v>3434</v>
      </c>
      <c r="B178" s="37" t="s">
        <v>196</v>
      </c>
      <c r="C178" s="38">
        <v>39853375</v>
      </c>
      <c r="D178" s="38">
        <v>2239</v>
      </c>
      <c r="E178" s="38">
        <f t="shared" si="20"/>
        <v>17799.631531933897</v>
      </c>
      <c r="F178" s="39">
        <f t="shared" si="21"/>
        <v>0.81313266986538968</v>
      </c>
      <c r="G178" s="38">
        <f t="shared" si="22"/>
        <v>2617.9596968768747</v>
      </c>
      <c r="H178" s="40">
        <f t="shared" si="23"/>
        <v>665.53993468890019</v>
      </c>
      <c r="I178" s="38">
        <f t="shared" si="24"/>
        <v>3283.499631565775</v>
      </c>
      <c r="J178" s="38">
        <f t="shared" si="25"/>
        <v>-205.36440331912766</v>
      </c>
      <c r="K178" s="38">
        <f t="shared" si="26"/>
        <v>3078.1352282466473</v>
      </c>
      <c r="L178" s="38">
        <f t="shared" si="27"/>
        <v>7351755.6750757704</v>
      </c>
      <c r="M178" s="38">
        <f t="shared" si="28"/>
        <v>6891944.776044243</v>
      </c>
      <c r="N178" s="48">
        <f>'jan-apr'!M178</f>
        <v>4285905.8251145482</v>
      </c>
      <c r="O178" s="48">
        <f t="shared" si="29"/>
        <v>2606038.9509296948</v>
      </c>
    </row>
    <row r="179" spans="1:15" x14ac:dyDescent="0.25">
      <c r="A179" s="37">
        <v>3435</v>
      </c>
      <c r="B179" s="37" t="s">
        <v>197</v>
      </c>
      <c r="C179" s="38">
        <v>63041331</v>
      </c>
      <c r="D179" s="38">
        <v>3553</v>
      </c>
      <c r="E179" s="38">
        <f t="shared" si="20"/>
        <v>17743.127216436813</v>
      </c>
      <c r="F179" s="39">
        <f t="shared" si="21"/>
        <v>0.81055140829058514</v>
      </c>
      <c r="G179" s="38">
        <f t="shared" si="22"/>
        <v>2654.1224587950087</v>
      </c>
      <c r="H179" s="40">
        <f t="shared" si="23"/>
        <v>685.31644511287971</v>
      </c>
      <c r="I179" s="38">
        <f t="shared" si="24"/>
        <v>3339.4389039078883</v>
      </c>
      <c r="J179" s="38">
        <f t="shared" si="25"/>
        <v>-205.36440331912766</v>
      </c>
      <c r="K179" s="38">
        <f t="shared" si="26"/>
        <v>3134.0745005887607</v>
      </c>
      <c r="L179" s="38">
        <f t="shared" si="27"/>
        <v>11865026.425584728</v>
      </c>
      <c r="M179" s="38">
        <f t="shared" si="28"/>
        <v>11135366.700591866</v>
      </c>
      <c r="N179" s="48">
        <f>'jan-apr'!M179</f>
        <v>7927847.8107288945</v>
      </c>
      <c r="O179" s="48">
        <f t="shared" si="29"/>
        <v>3207518.8898629714</v>
      </c>
    </row>
    <row r="180" spans="1:15" x14ac:dyDescent="0.25">
      <c r="A180" s="37">
        <v>3436</v>
      </c>
      <c r="B180" s="37" t="s">
        <v>198</v>
      </c>
      <c r="C180" s="38">
        <v>113890423</v>
      </c>
      <c r="D180" s="38">
        <v>5493</v>
      </c>
      <c r="E180" s="38">
        <f t="shared" si="20"/>
        <v>20733.73803022028</v>
      </c>
      <c r="F180" s="39">
        <f t="shared" si="21"/>
        <v>0.94717015521112036</v>
      </c>
      <c r="G180" s="38">
        <f t="shared" si="22"/>
        <v>740.13153797358973</v>
      </c>
      <c r="H180" s="40">
        <f t="shared" si="23"/>
        <v>0</v>
      </c>
      <c r="I180" s="38">
        <f t="shared" si="24"/>
        <v>740.13153797358973</v>
      </c>
      <c r="J180" s="38">
        <f t="shared" si="25"/>
        <v>-205.36440331912766</v>
      </c>
      <c r="K180" s="38">
        <f t="shared" si="26"/>
        <v>534.7671346544621</v>
      </c>
      <c r="L180" s="38">
        <f t="shared" si="27"/>
        <v>4065542.5380889284</v>
      </c>
      <c r="M180" s="38">
        <f t="shared" si="28"/>
        <v>2937475.8706569602</v>
      </c>
      <c r="N180" s="48">
        <f>'jan-apr'!M180</f>
        <v>-2049703.526253277</v>
      </c>
      <c r="O180" s="48">
        <f t="shared" si="29"/>
        <v>4987179.3969102371</v>
      </c>
    </row>
    <row r="181" spans="1:15" x14ac:dyDescent="0.25">
      <c r="A181" s="37">
        <v>3437</v>
      </c>
      <c r="B181" s="37" t="s">
        <v>199</v>
      </c>
      <c r="C181" s="38">
        <v>93552289</v>
      </c>
      <c r="D181" s="38">
        <v>5469</v>
      </c>
      <c r="E181" s="38">
        <f t="shared" si="20"/>
        <v>17105.922289266775</v>
      </c>
      <c r="F181" s="39">
        <f t="shared" si="21"/>
        <v>0.78144225832017222</v>
      </c>
      <c r="G181" s="38">
        <f t="shared" si="22"/>
        <v>3061.9336121838332</v>
      </c>
      <c r="H181" s="40">
        <f t="shared" si="23"/>
        <v>908.33816962239302</v>
      </c>
      <c r="I181" s="38">
        <f t="shared" si="24"/>
        <v>3970.2717818062265</v>
      </c>
      <c r="J181" s="38">
        <f t="shared" si="25"/>
        <v>-205.36440331912766</v>
      </c>
      <c r="K181" s="38">
        <f t="shared" si="26"/>
        <v>3764.9073784870989</v>
      </c>
      <c r="L181" s="38">
        <f t="shared" si="27"/>
        <v>21713416.374698251</v>
      </c>
      <c r="M181" s="38">
        <f t="shared" si="28"/>
        <v>20590278.452945944</v>
      </c>
      <c r="N181" s="48">
        <f>'jan-apr'!M181</f>
        <v>13764413.75850445</v>
      </c>
      <c r="O181" s="48">
        <f t="shared" si="29"/>
        <v>6825864.6944414936</v>
      </c>
    </row>
    <row r="182" spans="1:15" x14ac:dyDescent="0.25">
      <c r="A182" s="37">
        <v>3438</v>
      </c>
      <c r="B182" s="37" t="s">
        <v>200</v>
      </c>
      <c r="C182" s="38">
        <v>59206350</v>
      </c>
      <c r="D182" s="38">
        <v>3108</v>
      </c>
      <c r="E182" s="38">
        <f t="shared" si="20"/>
        <v>19049.662162162163</v>
      </c>
      <c r="F182" s="39">
        <f t="shared" si="21"/>
        <v>0.87023726452778216</v>
      </c>
      <c r="G182" s="38">
        <f t="shared" si="22"/>
        <v>1817.9400935307845</v>
      </c>
      <c r="H182" s="40">
        <f t="shared" si="23"/>
        <v>228.02921410900706</v>
      </c>
      <c r="I182" s="38">
        <f t="shared" si="24"/>
        <v>2045.9693076397916</v>
      </c>
      <c r="J182" s="38">
        <f t="shared" si="25"/>
        <v>-205.36440331912766</v>
      </c>
      <c r="K182" s="38">
        <f t="shared" si="26"/>
        <v>1840.604904320664</v>
      </c>
      <c r="L182" s="38">
        <f t="shared" si="27"/>
        <v>6358872.6081444724</v>
      </c>
      <c r="M182" s="38">
        <f t="shared" si="28"/>
        <v>5720600.0426286235</v>
      </c>
      <c r="N182" s="48">
        <f>'jan-apr'!M182</f>
        <v>2822834.4411150254</v>
      </c>
      <c r="O182" s="48">
        <f t="shared" si="29"/>
        <v>2897765.6015135981</v>
      </c>
    </row>
    <row r="183" spans="1:15" x14ac:dyDescent="0.25">
      <c r="A183" s="37">
        <v>3439</v>
      </c>
      <c r="B183" s="37" t="s">
        <v>201</v>
      </c>
      <c r="C183" s="38">
        <v>80401160</v>
      </c>
      <c r="D183" s="38">
        <v>4497</v>
      </c>
      <c r="E183" s="38">
        <f t="shared" si="20"/>
        <v>17878.84367356015</v>
      </c>
      <c r="F183" s="39">
        <f t="shared" si="21"/>
        <v>0.81675128298615873</v>
      </c>
      <c r="G183" s="38">
        <f t="shared" si="22"/>
        <v>2567.2639262360731</v>
      </c>
      <c r="H183" s="40">
        <f t="shared" si="23"/>
        <v>637.81568511971182</v>
      </c>
      <c r="I183" s="38">
        <f t="shared" si="24"/>
        <v>3205.0796113557849</v>
      </c>
      <c r="J183" s="38">
        <f t="shared" si="25"/>
        <v>-205.36440331912766</v>
      </c>
      <c r="K183" s="38">
        <f t="shared" si="26"/>
        <v>2999.7152080366573</v>
      </c>
      <c r="L183" s="38">
        <f t="shared" si="27"/>
        <v>14413243.012266966</v>
      </c>
      <c r="M183" s="38">
        <f t="shared" si="28"/>
        <v>13489719.290540848</v>
      </c>
      <c r="N183" s="48">
        <f>'jan-apr'!M183</f>
        <v>10985007.676543154</v>
      </c>
      <c r="O183" s="48">
        <f t="shared" si="29"/>
        <v>2504711.6139976941</v>
      </c>
    </row>
    <row r="184" spans="1:15" x14ac:dyDescent="0.25">
      <c r="A184" s="37">
        <v>3440</v>
      </c>
      <c r="B184" s="37" t="s">
        <v>202</v>
      </c>
      <c r="C184" s="38">
        <v>100871728</v>
      </c>
      <c r="D184" s="38">
        <v>5130</v>
      </c>
      <c r="E184" s="38">
        <f t="shared" si="20"/>
        <v>19663.104873294345</v>
      </c>
      <c r="F184" s="39">
        <f t="shared" si="21"/>
        <v>0.89826089572584777</v>
      </c>
      <c r="G184" s="38">
        <f t="shared" si="22"/>
        <v>1425.336758406188</v>
      </c>
      <c r="H184" s="40">
        <f t="shared" si="23"/>
        <v>13.324265212743375</v>
      </c>
      <c r="I184" s="38">
        <f t="shared" si="24"/>
        <v>1438.6610236189313</v>
      </c>
      <c r="J184" s="38">
        <f t="shared" si="25"/>
        <v>-205.36440331912766</v>
      </c>
      <c r="K184" s="38">
        <f t="shared" si="26"/>
        <v>1233.2966202998036</v>
      </c>
      <c r="L184" s="38">
        <f t="shared" si="27"/>
        <v>7380331.051165117</v>
      </c>
      <c r="M184" s="38">
        <f t="shared" si="28"/>
        <v>6326811.6621379927</v>
      </c>
      <c r="N184" s="48">
        <f>'jan-apr'!M184</f>
        <v>3909273.570566304</v>
      </c>
      <c r="O184" s="48">
        <f t="shared" si="29"/>
        <v>2417538.0915716887</v>
      </c>
    </row>
    <row r="185" spans="1:15" x14ac:dyDescent="0.25">
      <c r="A185" s="37">
        <v>3441</v>
      </c>
      <c r="B185" s="37" t="s">
        <v>203</v>
      </c>
      <c r="C185" s="38">
        <v>112216435</v>
      </c>
      <c r="D185" s="38">
        <v>6147</v>
      </c>
      <c r="E185" s="38">
        <f t="shared" si="20"/>
        <v>18255.479908898651</v>
      </c>
      <c r="F185" s="39">
        <f t="shared" si="21"/>
        <v>0.83395698901773574</v>
      </c>
      <c r="G185" s="38">
        <f t="shared" si="22"/>
        <v>2326.2167356194323</v>
      </c>
      <c r="H185" s="40">
        <f t="shared" si="23"/>
        <v>505.99300275123636</v>
      </c>
      <c r="I185" s="38">
        <f t="shared" si="24"/>
        <v>2832.2097383706687</v>
      </c>
      <c r="J185" s="38">
        <f t="shared" si="25"/>
        <v>-205.36440331912766</v>
      </c>
      <c r="K185" s="38">
        <f t="shared" si="26"/>
        <v>2626.845335051541</v>
      </c>
      <c r="L185" s="38">
        <f t="shared" si="27"/>
        <v>17409593.2617645</v>
      </c>
      <c r="M185" s="38">
        <f t="shared" si="28"/>
        <v>16147218.274561822</v>
      </c>
      <c r="N185" s="48">
        <f>'jan-apr'!M185</f>
        <v>11745104.675921902</v>
      </c>
      <c r="O185" s="48">
        <f t="shared" si="29"/>
        <v>4402113.5986399204</v>
      </c>
    </row>
    <row r="186" spans="1:15" x14ac:dyDescent="0.25">
      <c r="A186" s="37">
        <v>3442</v>
      </c>
      <c r="B186" s="37" t="s">
        <v>204</v>
      </c>
      <c r="C186" s="38">
        <v>258710454</v>
      </c>
      <c r="D186" s="38">
        <v>14925</v>
      </c>
      <c r="E186" s="38">
        <f t="shared" si="20"/>
        <v>17334.03376884422</v>
      </c>
      <c r="F186" s="39">
        <f t="shared" si="21"/>
        <v>0.79186297383234328</v>
      </c>
      <c r="G186" s="38">
        <f t="shared" si="22"/>
        <v>2915.9422652542685</v>
      </c>
      <c r="H186" s="40">
        <f t="shared" si="23"/>
        <v>828.49915177028743</v>
      </c>
      <c r="I186" s="38">
        <f t="shared" si="24"/>
        <v>3744.4414170245559</v>
      </c>
      <c r="J186" s="38">
        <f t="shared" si="25"/>
        <v>-205.36440331912766</v>
      </c>
      <c r="K186" s="38">
        <f t="shared" si="26"/>
        <v>3539.0770137054283</v>
      </c>
      <c r="L186" s="38">
        <f t="shared" si="27"/>
        <v>55885788.149091497</v>
      </c>
      <c r="M186" s="38">
        <f t="shared" si="28"/>
        <v>52820724.429553516</v>
      </c>
      <c r="N186" s="48">
        <f>'jan-apr'!M186</f>
        <v>38192612.743016817</v>
      </c>
      <c r="O186" s="48">
        <f t="shared" si="29"/>
        <v>14628111.6865367</v>
      </c>
    </row>
    <row r="187" spans="1:15" x14ac:dyDescent="0.25">
      <c r="A187" s="37">
        <v>3443</v>
      </c>
      <c r="B187" s="37" t="s">
        <v>205</v>
      </c>
      <c r="C187" s="38">
        <v>246911743</v>
      </c>
      <c r="D187" s="38">
        <v>13612</v>
      </c>
      <c r="E187" s="38">
        <f t="shared" si="20"/>
        <v>18139.2699823685</v>
      </c>
      <c r="F187" s="39">
        <f t="shared" si="21"/>
        <v>0.82864822250451931</v>
      </c>
      <c r="G187" s="38">
        <f t="shared" si="22"/>
        <v>2400.5910885987291</v>
      </c>
      <c r="H187" s="40">
        <f t="shared" si="23"/>
        <v>546.66647703678927</v>
      </c>
      <c r="I187" s="38">
        <f t="shared" si="24"/>
        <v>2947.2575656355184</v>
      </c>
      <c r="J187" s="38">
        <f t="shared" si="25"/>
        <v>-205.36440331912766</v>
      </c>
      <c r="K187" s="38">
        <f t="shared" si="26"/>
        <v>2741.8931623163908</v>
      </c>
      <c r="L187" s="38">
        <f t="shared" si="27"/>
        <v>40118069.983430676</v>
      </c>
      <c r="M187" s="38">
        <f t="shared" si="28"/>
        <v>37322649.725450709</v>
      </c>
      <c r="N187" s="48">
        <f>'jan-apr'!M187</f>
        <v>25249827.654050592</v>
      </c>
      <c r="O187" s="48">
        <f t="shared" si="29"/>
        <v>12072822.071400117</v>
      </c>
    </row>
    <row r="188" spans="1:15" x14ac:dyDescent="0.25">
      <c r="A188" s="37">
        <v>3446</v>
      </c>
      <c r="B188" s="37" t="s">
        <v>206</v>
      </c>
      <c r="C188" s="38">
        <v>252041950</v>
      </c>
      <c r="D188" s="38">
        <v>13689</v>
      </c>
      <c r="E188" s="38">
        <f t="shared" si="20"/>
        <v>18412.005990211117</v>
      </c>
      <c r="F188" s="39">
        <f t="shared" si="21"/>
        <v>0.84110750054224848</v>
      </c>
      <c r="G188" s="38">
        <f t="shared" si="22"/>
        <v>2226.040043579454</v>
      </c>
      <c r="H188" s="40">
        <f t="shared" si="23"/>
        <v>451.20887429187331</v>
      </c>
      <c r="I188" s="38">
        <f t="shared" si="24"/>
        <v>2677.2489178713272</v>
      </c>
      <c r="J188" s="38">
        <f t="shared" si="25"/>
        <v>-205.36440331912766</v>
      </c>
      <c r="K188" s="38">
        <f t="shared" si="26"/>
        <v>2471.8845145521996</v>
      </c>
      <c r="L188" s="38">
        <f t="shared" si="27"/>
        <v>36648860.4367406</v>
      </c>
      <c r="M188" s="38">
        <f t="shared" si="28"/>
        <v>33837627.119705059</v>
      </c>
      <c r="N188" s="48">
        <f>'jan-apr'!M188</f>
        <v>23718713.415954929</v>
      </c>
      <c r="O188" s="48">
        <f t="shared" si="29"/>
        <v>10118913.70375013</v>
      </c>
    </row>
    <row r="189" spans="1:15" x14ac:dyDescent="0.25">
      <c r="A189" s="37">
        <v>3447</v>
      </c>
      <c r="B189" s="37" t="s">
        <v>207</v>
      </c>
      <c r="C189" s="38">
        <v>87971867</v>
      </c>
      <c r="D189" s="38">
        <v>5603</v>
      </c>
      <c r="E189" s="38">
        <f t="shared" si="20"/>
        <v>15700.850794217384</v>
      </c>
      <c r="F189" s="39">
        <f t="shared" si="21"/>
        <v>0.7172550006192745</v>
      </c>
      <c r="G189" s="38">
        <f t="shared" si="22"/>
        <v>3961.1793690154436</v>
      </c>
      <c r="H189" s="40">
        <f t="shared" si="23"/>
        <v>1400.1131928896798</v>
      </c>
      <c r="I189" s="38">
        <f t="shared" si="24"/>
        <v>5361.2925619051239</v>
      </c>
      <c r="J189" s="38">
        <f t="shared" si="25"/>
        <v>-205.36440331912766</v>
      </c>
      <c r="K189" s="38">
        <f t="shared" si="26"/>
        <v>5155.9281585859962</v>
      </c>
      <c r="L189" s="38">
        <f t="shared" si="27"/>
        <v>30039322.224354409</v>
      </c>
      <c r="M189" s="38">
        <f t="shared" si="28"/>
        <v>28888665.472557336</v>
      </c>
      <c r="N189" s="48">
        <f>'jan-apr'!M189</f>
        <v>21393562.839350969</v>
      </c>
      <c r="O189" s="48">
        <f t="shared" si="29"/>
        <v>7495102.6332063675</v>
      </c>
    </row>
    <row r="190" spans="1:15" x14ac:dyDescent="0.25">
      <c r="A190" s="37">
        <v>3448</v>
      </c>
      <c r="B190" s="37" t="s">
        <v>208</v>
      </c>
      <c r="C190" s="38">
        <v>113573498</v>
      </c>
      <c r="D190" s="38">
        <v>6510</v>
      </c>
      <c r="E190" s="38">
        <f t="shared" si="20"/>
        <v>17446.005837173579</v>
      </c>
      <c r="F190" s="39">
        <f t="shared" si="21"/>
        <v>0.79697814414964196</v>
      </c>
      <c r="G190" s="38">
        <f t="shared" si="22"/>
        <v>2844.2801415234781</v>
      </c>
      <c r="H190" s="40">
        <f t="shared" si="23"/>
        <v>789.30892785501146</v>
      </c>
      <c r="I190" s="38">
        <f t="shared" si="24"/>
        <v>3633.5890693784895</v>
      </c>
      <c r="J190" s="38">
        <f t="shared" si="25"/>
        <v>-205.36440331912766</v>
      </c>
      <c r="K190" s="38">
        <f t="shared" si="26"/>
        <v>3428.2246660593619</v>
      </c>
      <c r="L190" s="38">
        <f t="shared" si="27"/>
        <v>23654664.841653965</v>
      </c>
      <c r="M190" s="38">
        <f t="shared" si="28"/>
        <v>22317742.576046444</v>
      </c>
      <c r="N190" s="48">
        <f>'jan-apr'!M190</f>
        <v>16807649.959185235</v>
      </c>
      <c r="O190" s="48">
        <f t="shared" si="29"/>
        <v>5510092.6168612093</v>
      </c>
    </row>
    <row r="191" spans="1:15" x14ac:dyDescent="0.25">
      <c r="A191" s="37">
        <v>3449</v>
      </c>
      <c r="B191" s="37" t="s">
        <v>209</v>
      </c>
      <c r="C191" s="38">
        <v>50844219</v>
      </c>
      <c r="D191" s="38">
        <v>2841</v>
      </c>
      <c r="E191" s="38">
        <f t="shared" si="20"/>
        <v>17896.592397043296</v>
      </c>
      <c r="F191" s="39">
        <f t="shared" si="21"/>
        <v>0.81756209004621838</v>
      </c>
      <c r="G191" s="38">
        <f t="shared" si="22"/>
        <v>2555.9047432068596</v>
      </c>
      <c r="H191" s="40">
        <f t="shared" si="23"/>
        <v>631.60363190061071</v>
      </c>
      <c r="I191" s="38">
        <f t="shared" si="24"/>
        <v>3187.5083751074703</v>
      </c>
      <c r="J191" s="38">
        <f t="shared" si="25"/>
        <v>-205.36440331912766</v>
      </c>
      <c r="K191" s="38">
        <f t="shared" si="26"/>
        <v>2982.1439717883427</v>
      </c>
      <c r="L191" s="38">
        <f t="shared" si="27"/>
        <v>9055711.2936803233</v>
      </c>
      <c r="M191" s="38">
        <f t="shared" si="28"/>
        <v>8472271.0238506813</v>
      </c>
      <c r="N191" s="48">
        <f>'jan-apr'!M191</f>
        <v>5601230.5972757647</v>
      </c>
      <c r="O191" s="48">
        <f t="shared" si="29"/>
        <v>2871040.4265749166</v>
      </c>
    </row>
    <row r="192" spans="1:15" x14ac:dyDescent="0.25">
      <c r="A192" s="37">
        <v>3450</v>
      </c>
      <c r="B192" s="37" t="s">
        <v>210</v>
      </c>
      <c r="C192" s="38">
        <v>20550005</v>
      </c>
      <c r="D192" s="38">
        <v>1593</v>
      </c>
      <c r="E192" s="38">
        <f t="shared" si="20"/>
        <v>12900.191462649089</v>
      </c>
      <c r="F192" s="39">
        <f t="shared" si="21"/>
        <v>0.58931372298238172</v>
      </c>
      <c r="G192" s="38">
        <f t="shared" si="22"/>
        <v>5753.6013412191523</v>
      </c>
      <c r="H192" s="40">
        <f t="shared" si="23"/>
        <v>2380.343958938583</v>
      </c>
      <c r="I192" s="38">
        <f t="shared" si="24"/>
        <v>8133.9453001577349</v>
      </c>
      <c r="J192" s="38">
        <f t="shared" si="25"/>
        <v>-205.36440331912766</v>
      </c>
      <c r="K192" s="38">
        <f t="shared" si="26"/>
        <v>7928.5808968386073</v>
      </c>
      <c r="L192" s="38">
        <f t="shared" si="27"/>
        <v>12957374.863151271</v>
      </c>
      <c r="M192" s="38">
        <f t="shared" si="28"/>
        <v>12630229.368663901</v>
      </c>
      <c r="N192" s="48">
        <f>'jan-apr'!M192</f>
        <v>9568366.3504365683</v>
      </c>
      <c r="O192" s="48">
        <f t="shared" si="29"/>
        <v>3061863.0182273332</v>
      </c>
    </row>
    <row r="193" spans="1:15" x14ac:dyDescent="0.25">
      <c r="A193" s="37">
        <v>3451</v>
      </c>
      <c r="B193" s="37" t="s">
        <v>211</v>
      </c>
      <c r="C193" s="38">
        <v>119055373</v>
      </c>
      <c r="D193" s="38">
        <v>6424</v>
      </c>
      <c r="E193" s="38">
        <f t="shared" si="20"/>
        <v>18532.903642590285</v>
      </c>
      <c r="F193" s="39">
        <f t="shared" si="21"/>
        <v>0.84663041435555764</v>
      </c>
      <c r="G193" s="38">
        <f t="shared" si="22"/>
        <v>2148.6655460567868</v>
      </c>
      <c r="H193" s="40">
        <f t="shared" si="23"/>
        <v>408.89469595916449</v>
      </c>
      <c r="I193" s="38">
        <f t="shared" si="24"/>
        <v>2557.5602420159512</v>
      </c>
      <c r="J193" s="38">
        <f t="shared" si="25"/>
        <v>-205.36440331912766</v>
      </c>
      <c r="K193" s="38">
        <f t="shared" si="26"/>
        <v>2352.1958386968236</v>
      </c>
      <c r="L193" s="38">
        <f t="shared" si="27"/>
        <v>16429766.99471047</v>
      </c>
      <c r="M193" s="38">
        <f t="shared" si="28"/>
        <v>15110506.067788394</v>
      </c>
      <c r="N193" s="48">
        <f>'jan-apr'!M193</f>
        <v>9390611.6974479109</v>
      </c>
      <c r="O193" s="48">
        <f t="shared" si="29"/>
        <v>5719894.3703404833</v>
      </c>
    </row>
    <row r="194" spans="1:15" x14ac:dyDescent="0.25">
      <c r="A194" s="37">
        <v>3452</v>
      </c>
      <c r="B194" s="37" t="s">
        <v>212</v>
      </c>
      <c r="C194" s="38">
        <v>39511758</v>
      </c>
      <c r="D194" s="38">
        <v>2190</v>
      </c>
      <c r="E194" s="38">
        <f t="shared" si="20"/>
        <v>18041.898630136988</v>
      </c>
      <c r="F194" s="39">
        <f t="shared" si="21"/>
        <v>0.82420005022261755</v>
      </c>
      <c r="G194" s="38">
        <f t="shared" si="22"/>
        <v>2462.908754026897</v>
      </c>
      <c r="H194" s="40">
        <f t="shared" si="23"/>
        <v>580.74645031781847</v>
      </c>
      <c r="I194" s="38">
        <f t="shared" si="24"/>
        <v>3043.6552043447155</v>
      </c>
      <c r="J194" s="38">
        <f t="shared" si="25"/>
        <v>-205.36440331912766</v>
      </c>
      <c r="K194" s="38">
        <f t="shared" si="26"/>
        <v>2838.2908010255878</v>
      </c>
      <c r="L194" s="38">
        <f t="shared" si="27"/>
        <v>6665604.8975149272</v>
      </c>
      <c r="M194" s="38">
        <f t="shared" si="28"/>
        <v>6215856.8542460371</v>
      </c>
      <c r="N194" s="48">
        <f>'jan-apr'!M194</f>
        <v>4994107.9293572437</v>
      </c>
      <c r="O194" s="48">
        <f t="shared" si="29"/>
        <v>1221748.9248887934</v>
      </c>
    </row>
    <row r="195" spans="1:15" x14ac:dyDescent="0.25">
      <c r="A195" s="37">
        <v>3453</v>
      </c>
      <c r="B195" s="37" t="s">
        <v>213</v>
      </c>
      <c r="C195" s="38">
        <v>63953896</v>
      </c>
      <c r="D195" s="38">
        <v>3347</v>
      </c>
      <c r="E195" s="38">
        <f t="shared" si="20"/>
        <v>19107.826710487003</v>
      </c>
      <c r="F195" s="39">
        <f t="shared" si="21"/>
        <v>0.87289436978223867</v>
      </c>
      <c r="G195" s="38">
        <f t="shared" si="22"/>
        <v>1780.7147826028872</v>
      </c>
      <c r="H195" s="40">
        <f t="shared" si="23"/>
        <v>207.67162219531326</v>
      </c>
      <c r="I195" s="38">
        <f t="shared" si="24"/>
        <v>1988.3864047982006</v>
      </c>
      <c r="J195" s="38">
        <f t="shared" si="25"/>
        <v>-205.36440331912766</v>
      </c>
      <c r="K195" s="38">
        <f t="shared" si="26"/>
        <v>1783.022001479073</v>
      </c>
      <c r="L195" s="38">
        <f t="shared" si="27"/>
        <v>6655129.2968595773</v>
      </c>
      <c r="M195" s="38">
        <f t="shared" si="28"/>
        <v>5967774.6389504569</v>
      </c>
      <c r="N195" s="48">
        <f>'jan-apr'!M195</f>
        <v>3234622.3920244481</v>
      </c>
      <c r="O195" s="48">
        <f t="shared" si="29"/>
        <v>2733152.2469260087</v>
      </c>
    </row>
    <row r="196" spans="1:15" x14ac:dyDescent="0.25">
      <c r="A196" s="37">
        <v>3454</v>
      </c>
      <c r="B196" s="37" t="s">
        <v>214</v>
      </c>
      <c r="C196" s="38">
        <v>35374616</v>
      </c>
      <c r="D196" s="38">
        <v>1666</v>
      </c>
      <c r="E196" s="38">
        <f t="shared" si="20"/>
        <v>21233.262905162064</v>
      </c>
      <c r="F196" s="39">
        <f t="shared" si="21"/>
        <v>0.96998972844199705</v>
      </c>
      <c r="G196" s="38">
        <f t="shared" si="22"/>
        <v>420.43561801084786</v>
      </c>
      <c r="H196" s="40">
        <f t="shared" si="23"/>
        <v>0</v>
      </c>
      <c r="I196" s="38">
        <f t="shared" si="24"/>
        <v>420.43561801084786</v>
      </c>
      <c r="J196" s="38">
        <f t="shared" si="25"/>
        <v>-205.36440331912766</v>
      </c>
      <c r="K196" s="38">
        <f t="shared" si="26"/>
        <v>215.0712146917202</v>
      </c>
      <c r="L196" s="38">
        <f t="shared" si="27"/>
        <v>700445.73960607254</v>
      </c>
      <c r="M196" s="38">
        <f t="shared" si="28"/>
        <v>358308.64367640583</v>
      </c>
      <c r="N196" s="48">
        <f>'jan-apr'!M196</f>
        <v>-423142.85868158436</v>
      </c>
      <c r="O196" s="48">
        <f t="shared" si="29"/>
        <v>781451.50235799025</v>
      </c>
    </row>
    <row r="197" spans="1:15" x14ac:dyDescent="0.25">
      <c r="A197" s="37">
        <v>3901</v>
      </c>
      <c r="B197" s="37" t="s">
        <v>215</v>
      </c>
      <c r="C197" s="38">
        <v>509004014</v>
      </c>
      <c r="D197" s="38">
        <v>28173</v>
      </c>
      <c r="E197" s="38">
        <f t="shared" si="20"/>
        <v>18067.086004330387</v>
      </c>
      <c r="F197" s="39">
        <f t="shared" si="21"/>
        <v>0.82535067386266503</v>
      </c>
      <c r="G197" s="38">
        <f t="shared" si="22"/>
        <v>2446.7888345431211</v>
      </c>
      <c r="H197" s="40">
        <f t="shared" si="23"/>
        <v>571.93086935012866</v>
      </c>
      <c r="I197" s="38">
        <f t="shared" si="24"/>
        <v>3018.71970389325</v>
      </c>
      <c r="J197" s="38">
        <f t="shared" si="25"/>
        <v>-205.36440331912766</v>
      </c>
      <c r="K197" s="38">
        <f t="shared" si="26"/>
        <v>2813.3553005741223</v>
      </c>
      <c r="L197" s="38">
        <f t="shared" si="27"/>
        <v>85046390.217784539</v>
      </c>
      <c r="M197" s="38">
        <f t="shared" si="28"/>
        <v>79260658.883074746</v>
      </c>
      <c r="N197" s="48">
        <f>'jan-apr'!M197</f>
        <v>85736579.977155954</v>
      </c>
      <c r="O197" s="48">
        <f t="shared" si="29"/>
        <v>-6475921.0940812081</v>
      </c>
    </row>
    <row r="198" spans="1:15" x14ac:dyDescent="0.25">
      <c r="A198" s="37">
        <v>3903</v>
      </c>
      <c r="B198" s="37" t="s">
        <v>216</v>
      </c>
      <c r="C198" s="38">
        <v>520397777</v>
      </c>
      <c r="D198" s="38">
        <v>27086</v>
      </c>
      <c r="E198" s="38">
        <f t="shared" si="20"/>
        <v>19212.795429373109</v>
      </c>
      <c r="F198" s="39">
        <f t="shared" si="21"/>
        <v>0.87768960919419381</v>
      </c>
      <c r="G198" s="38">
        <f t="shared" si="22"/>
        <v>1713.5348025157791</v>
      </c>
      <c r="H198" s="40">
        <f t="shared" si="23"/>
        <v>170.93257058517611</v>
      </c>
      <c r="I198" s="38">
        <f t="shared" si="24"/>
        <v>1884.4673731009552</v>
      </c>
      <c r="J198" s="38">
        <f t="shared" si="25"/>
        <v>-205.36440331912766</v>
      </c>
      <c r="K198" s="38">
        <f t="shared" si="26"/>
        <v>1679.1029697818276</v>
      </c>
      <c r="L198" s="38">
        <f t="shared" si="27"/>
        <v>51042683.267812476</v>
      </c>
      <c r="M198" s="38">
        <f t="shared" si="28"/>
        <v>45480183.039510585</v>
      </c>
      <c r="N198" s="48">
        <f>'jan-apr'!M198</f>
        <v>26715442.740662228</v>
      </c>
      <c r="O198" s="48">
        <f t="shared" si="29"/>
        <v>18764740.298848357</v>
      </c>
    </row>
    <row r="199" spans="1:15" x14ac:dyDescent="0.25">
      <c r="A199" s="37">
        <v>3905</v>
      </c>
      <c r="B199" s="37" t="s">
        <v>217</v>
      </c>
      <c r="C199" s="38">
        <v>1214720834</v>
      </c>
      <c r="D199" s="38">
        <v>60246</v>
      </c>
      <c r="E199" s="38">
        <f t="shared" si="20"/>
        <v>20162.680244331576</v>
      </c>
      <c r="F199" s="39">
        <f t="shared" si="21"/>
        <v>0.92108277574744835</v>
      </c>
      <c r="G199" s="38">
        <f t="shared" si="22"/>
        <v>1105.6085209423607</v>
      </c>
      <c r="H199" s="40">
        <f t="shared" si="23"/>
        <v>0</v>
      </c>
      <c r="I199" s="38">
        <f t="shared" si="24"/>
        <v>1105.6085209423607</v>
      </c>
      <c r="J199" s="38">
        <f t="shared" si="25"/>
        <v>-205.36440331912766</v>
      </c>
      <c r="K199" s="38">
        <f t="shared" si="26"/>
        <v>900.24411762323302</v>
      </c>
      <c r="L199" s="38">
        <f t="shared" si="27"/>
        <v>66608490.952693462</v>
      </c>
      <c r="M199" s="38">
        <f t="shared" si="28"/>
        <v>54236107.1103293</v>
      </c>
      <c r="N199" s="48">
        <f>'jan-apr'!M199</f>
        <v>46545949.29644011</v>
      </c>
      <c r="O199" s="48">
        <f t="shared" si="29"/>
        <v>7690157.8138891906</v>
      </c>
    </row>
    <row r="200" spans="1:15" x14ac:dyDescent="0.25">
      <c r="A200" s="37">
        <v>3907</v>
      </c>
      <c r="B200" s="37" t="s">
        <v>218</v>
      </c>
      <c r="C200" s="38">
        <v>1251854834</v>
      </c>
      <c r="D200" s="38">
        <v>67062</v>
      </c>
      <c r="E200" s="38">
        <f t="shared" si="20"/>
        <v>18667.126450150608</v>
      </c>
      <c r="F200" s="39">
        <f t="shared" si="21"/>
        <v>0.85276205532085214</v>
      </c>
      <c r="G200" s="38">
        <f t="shared" si="22"/>
        <v>2062.7629492181795</v>
      </c>
      <c r="H200" s="40">
        <f t="shared" si="23"/>
        <v>361.91671331305133</v>
      </c>
      <c r="I200" s="38">
        <f t="shared" si="24"/>
        <v>2424.6796625312309</v>
      </c>
      <c r="J200" s="38">
        <f t="shared" si="25"/>
        <v>-205.36440331912766</v>
      </c>
      <c r="K200" s="38">
        <f t="shared" si="26"/>
        <v>2219.3152592121032</v>
      </c>
      <c r="L200" s="38">
        <f t="shared" si="27"/>
        <v>162603867.52866942</v>
      </c>
      <c r="M200" s="38">
        <f t="shared" si="28"/>
        <v>148831719.91328207</v>
      </c>
      <c r="N200" s="48">
        <f>'jan-apr'!M200</f>
        <v>126110266.47544083</v>
      </c>
      <c r="O200" s="48">
        <f t="shared" si="29"/>
        <v>22721453.437841237</v>
      </c>
    </row>
    <row r="201" spans="1:15" x14ac:dyDescent="0.25">
      <c r="A201" s="37">
        <v>3909</v>
      </c>
      <c r="B201" s="37" t="s">
        <v>219</v>
      </c>
      <c r="C201" s="38">
        <v>889515725</v>
      </c>
      <c r="D201" s="38">
        <v>49022</v>
      </c>
      <c r="E201" s="38">
        <f t="shared" ref="E201:E264" si="30">(C201)/D201</f>
        <v>18145.235302517238</v>
      </c>
      <c r="F201" s="39">
        <f t="shared" ref="F201:F264" si="31">E201/$E$366</f>
        <v>0.82892073357815832</v>
      </c>
      <c r="G201" s="38">
        <f t="shared" ref="G201:G264" si="32">(E$366-E201)*0.64</f>
        <v>2396.7732837035369</v>
      </c>
      <c r="H201" s="40">
        <f t="shared" ref="H201:H264" si="33">(IF(E201&gt;=E$366*0.9,0,IF(E201&lt;0.9*E$366,(E$366*0.9-E201)*0.35)))</f>
        <v>544.57861498473096</v>
      </c>
      <c r="I201" s="38">
        <f t="shared" ref="I201:I264" si="34">G201+H201</f>
        <v>2941.3518986882677</v>
      </c>
      <c r="J201" s="38">
        <f t="shared" ref="J201:J264" si="35">I$368</f>
        <v>-205.36440331912766</v>
      </c>
      <c r="K201" s="38">
        <f t="shared" ref="K201:K264" si="36">I201+J201</f>
        <v>2735.9874953691401</v>
      </c>
      <c r="L201" s="38">
        <f t="shared" ref="L201:L264" si="37">I201*D201</f>
        <v>144190952.77749625</v>
      </c>
      <c r="M201" s="38">
        <f t="shared" ref="M201:M264" si="38">D201*K201</f>
        <v>134123578.99798599</v>
      </c>
      <c r="N201" s="48">
        <f>'jan-apr'!M201</f>
        <v>107134704.12356651</v>
      </c>
      <c r="O201" s="48">
        <f t="shared" ref="O201:O264" si="39">M201-N201</f>
        <v>26988874.874419481</v>
      </c>
    </row>
    <row r="202" spans="1:15" x14ac:dyDescent="0.25">
      <c r="A202" s="37">
        <v>3911</v>
      </c>
      <c r="B202" s="37" t="s">
        <v>220</v>
      </c>
      <c r="C202" s="38">
        <v>603332767</v>
      </c>
      <c r="D202" s="38">
        <v>27743</v>
      </c>
      <c r="E202" s="38">
        <f t="shared" si="30"/>
        <v>21747.207115308367</v>
      </c>
      <c r="F202" s="39">
        <f t="shared" si="31"/>
        <v>0.99346801376539651</v>
      </c>
      <c r="G202" s="38">
        <f t="shared" si="32"/>
        <v>91.511323517214038</v>
      </c>
      <c r="H202" s="40">
        <f t="shared" si="33"/>
        <v>0</v>
      </c>
      <c r="I202" s="38">
        <f t="shared" si="34"/>
        <v>91.511323517214038</v>
      </c>
      <c r="J202" s="38">
        <f t="shared" si="35"/>
        <v>-205.36440331912766</v>
      </c>
      <c r="K202" s="38">
        <f t="shared" si="36"/>
        <v>-113.85307980191362</v>
      </c>
      <c r="L202" s="38">
        <f t="shared" si="37"/>
        <v>2538798.6483380692</v>
      </c>
      <c r="M202" s="38">
        <f t="shared" si="38"/>
        <v>-3158625.9929444897</v>
      </c>
      <c r="N202" s="48">
        <f>'jan-apr'!M202</f>
        <v>16795975.852050871</v>
      </c>
      <c r="O202" s="48">
        <f t="shared" si="39"/>
        <v>-19954601.844995361</v>
      </c>
    </row>
    <row r="203" spans="1:15" x14ac:dyDescent="0.25">
      <c r="A203" s="37">
        <v>4001</v>
      </c>
      <c r="B203" s="37" t="s">
        <v>221</v>
      </c>
      <c r="C203" s="38">
        <v>755328895</v>
      </c>
      <c r="D203" s="38">
        <v>37435</v>
      </c>
      <c r="E203" s="38">
        <f t="shared" si="30"/>
        <v>20177.077467610525</v>
      </c>
      <c r="F203" s="39">
        <f t="shared" si="31"/>
        <v>0.92174047771068601</v>
      </c>
      <c r="G203" s="38">
        <f t="shared" si="32"/>
        <v>1096.394298043833</v>
      </c>
      <c r="H203" s="40">
        <f t="shared" si="33"/>
        <v>0</v>
      </c>
      <c r="I203" s="38">
        <f t="shared" si="34"/>
        <v>1096.394298043833</v>
      </c>
      <c r="J203" s="38">
        <f t="shared" si="35"/>
        <v>-205.36440331912766</v>
      </c>
      <c r="K203" s="38">
        <f t="shared" si="36"/>
        <v>891.0298947247054</v>
      </c>
      <c r="L203" s="38">
        <f t="shared" si="37"/>
        <v>41043520.547270887</v>
      </c>
      <c r="M203" s="38">
        <f t="shared" si="38"/>
        <v>33355704.109019347</v>
      </c>
      <c r="N203" s="48">
        <f>'jan-apr'!M203</f>
        <v>20449449.795038912</v>
      </c>
      <c r="O203" s="48">
        <f t="shared" si="39"/>
        <v>12906254.313980434</v>
      </c>
    </row>
    <row r="204" spans="1:15" x14ac:dyDescent="0.25">
      <c r="A204" s="37">
        <v>4003</v>
      </c>
      <c r="B204" s="37" t="s">
        <v>222</v>
      </c>
      <c r="C204" s="38">
        <v>1065194443</v>
      </c>
      <c r="D204" s="38">
        <v>56906</v>
      </c>
      <c r="E204" s="38">
        <f t="shared" si="30"/>
        <v>18718.490897269181</v>
      </c>
      <c r="F204" s="39">
        <f t="shared" si="31"/>
        <v>0.85510851456899739</v>
      </c>
      <c r="G204" s="38">
        <f t="shared" si="32"/>
        <v>2029.8897030622932</v>
      </c>
      <c r="H204" s="40">
        <f t="shared" si="33"/>
        <v>343.93915682155091</v>
      </c>
      <c r="I204" s="38">
        <f t="shared" si="34"/>
        <v>2373.828859883844</v>
      </c>
      <c r="J204" s="38">
        <f t="shared" si="35"/>
        <v>-205.36440331912766</v>
      </c>
      <c r="K204" s="38">
        <f t="shared" si="36"/>
        <v>2168.4644565647163</v>
      </c>
      <c r="L204" s="38">
        <f t="shared" si="37"/>
        <v>135085105.10055003</v>
      </c>
      <c r="M204" s="38">
        <f t="shared" si="38"/>
        <v>123398638.36527175</v>
      </c>
      <c r="N204" s="48">
        <f>'jan-apr'!M204</f>
        <v>89858128.657252625</v>
      </c>
      <c r="O204" s="48">
        <f t="shared" si="39"/>
        <v>33540509.708019122</v>
      </c>
    </row>
    <row r="205" spans="1:15" x14ac:dyDescent="0.25">
      <c r="A205" s="37">
        <v>4005</v>
      </c>
      <c r="B205" s="37" t="s">
        <v>223</v>
      </c>
      <c r="C205" s="38">
        <v>252521439</v>
      </c>
      <c r="D205" s="38">
        <v>13389</v>
      </c>
      <c r="E205" s="38">
        <f t="shared" si="30"/>
        <v>18860.365897378444</v>
      </c>
      <c r="F205" s="39">
        <f t="shared" si="31"/>
        <v>0.86158972725135141</v>
      </c>
      <c r="G205" s="38">
        <f t="shared" si="32"/>
        <v>1939.0897029923649</v>
      </c>
      <c r="H205" s="40">
        <f t="shared" si="33"/>
        <v>294.28290678330882</v>
      </c>
      <c r="I205" s="38">
        <f t="shared" si="34"/>
        <v>2233.3726097756735</v>
      </c>
      <c r="J205" s="38">
        <f t="shared" si="35"/>
        <v>-205.36440331912766</v>
      </c>
      <c r="K205" s="38">
        <f t="shared" si="36"/>
        <v>2028.0082064565458</v>
      </c>
      <c r="L205" s="38">
        <f t="shared" si="37"/>
        <v>29902625.872286491</v>
      </c>
      <c r="M205" s="38">
        <f t="shared" si="38"/>
        <v>27153001.876246691</v>
      </c>
      <c r="N205" s="48">
        <f>'jan-apr'!M205</f>
        <v>20459334.48152243</v>
      </c>
      <c r="O205" s="48">
        <f t="shared" si="39"/>
        <v>6693667.394724261</v>
      </c>
    </row>
    <row r="206" spans="1:15" x14ac:dyDescent="0.25">
      <c r="A206" s="37">
        <v>4010</v>
      </c>
      <c r="B206" s="37" t="s">
        <v>224</v>
      </c>
      <c r="C206" s="38">
        <v>42898034</v>
      </c>
      <c r="D206" s="38">
        <v>2377</v>
      </c>
      <c r="E206" s="38">
        <f t="shared" si="30"/>
        <v>18047.132519983174</v>
      </c>
      <c r="F206" s="39">
        <f t="shared" si="31"/>
        <v>0.82443914769026883</v>
      </c>
      <c r="G206" s="38">
        <f t="shared" si="32"/>
        <v>2459.5590645253378</v>
      </c>
      <c r="H206" s="40">
        <f t="shared" si="33"/>
        <v>578.91458887165345</v>
      </c>
      <c r="I206" s="38">
        <f t="shared" si="34"/>
        <v>3038.4736533969913</v>
      </c>
      <c r="J206" s="38">
        <f t="shared" si="35"/>
        <v>-205.36440331912766</v>
      </c>
      <c r="K206" s="38">
        <f t="shared" si="36"/>
        <v>2833.1092500778636</v>
      </c>
      <c r="L206" s="38">
        <f t="shared" si="37"/>
        <v>7222451.874124648</v>
      </c>
      <c r="M206" s="38">
        <f t="shared" si="38"/>
        <v>6734300.6874350822</v>
      </c>
      <c r="N206" s="48">
        <f>'jan-apr'!M206</f>
        <v>4462278.4225534992</v>
      </c>
      <c r="O206" s="48">
        <f t="shared" si="39"/>
        <v>2272022.2648815829</v>
      </c>
    </row>
    <row r="207" spans="1:15" x14ac:dyDescent="0.25">
      <c r="A207" s="37">
        <v>4012</v>
      </c>
      <c r="B207" s="37" t="s">
        <v>225</v>
      </c>
      <c r="C207" s="38">
        <v>284464802</v>
      </c>
      <c r="D207" s="38">
        <v>14267</v>
      </c>
      <c r="E207" s="38">
        <f t="shared" si="30"/>
        <v>19938.655779070581</v>
      </c>
      <c r="F207" s="39">
        <f t="shared" si="31"/>
        <v>0.91084876549695382</v>
      </c>
      <c r="G207" s="38">
        <f t="shared" si="32"/>
        <v>1248.9841787093972</v>
      </c>
      <c r="H207" s="40">
        <f t="shared" si="33"/>
        <v>0</v>
      </c>
      <c r="I207" s="38">
        <f t="shared" si="34"/>
        <v>1248.9841787093972</v>
      </c>
      <c r="J207" s="38">
        <f t="shared" si="35"/>
        <v>-205.36440331912766</v>
      </c>
      <c r="K207" s="38">
        <f t="shared" si="36"/>
        <v>1043.6197753902695</v>
      </c>
      <c r="L207" s="38">
        <f t="shared" si="37"/>
        <v>17819257.27764697</v>
      </c>
      <c r="M207" s="38">
        <f t="shared" si="38"/>
        <v>14889323.335492976</v>
      </c>
      <c r="N207" s="48">
        <f>'jan-apr'!M207</f>
        <v>9161788.1062123664</v>
      </c>
      <c r="O207" s="48">
        <f t="shared" si="39"/>
        <v>5727535.2292806096</v>
      </c>
    </row>
    <row r="208" spans="1:15" x14ac:dyDescent="0.25">
      <c r="A208" s="37">
        <v>4014</v>
      </c>
      <c r="B208" s="37" t="s">
        <v>226</v>
      </c>
      <c r="C208" s="38">
        <v>183179691</v>
      </c>
      <c r="D208" s="38">
        <v>10378</v>
      </c>
      <c r="E208" s="38">
        <f t="shared" si="30"/>
        <v>17650.769994218539</v>
      </c>
      <c r="F208" s="39">
        <f t="shared" si="31"/>
        <v>0.80633229428538988</v>
      </c>
      <c r="G208" s="38">
        <f t="shared" si="32"/>
        <v>2713.2310810147042</v>
      </c>
      <c r="H208" s="40">
        <f t="shared" si="33"/>
        <v>717.64147288927552</v>
      </c>
      <c r="I208" s="38">
        <f t="shared" si="34"/>
        <v>3430.8725539039797</v>
      </c>
      <c r="J208" s="38">
        <f t="shared" si="35"/>
        <v>-205.36440331912766</v>
      </c>
      <c r="K208" s="38">
        <f t="shared" si="36"/>
        <v>3225.508150584852</v>
      </c>
      <c r="L208" s="38">
        <f t="shared" si="37"/>
        <v>35605595.364415504</v>
      </c>
      <c r="M208" s="38">
        <f t="shared" si="38"/>
        <v>33474323.586769596</v>
      </c>
      <c r="N208" s="48">
        <f>'jan-apr'!M208</f>
        <v>23946450.694068249</v>
      </c>
      <c r="O208" s="48">
        <f t="shared" si="39"/>
        <v>9527872.8927013464</v>
      </c>
    </row>
    <row r="209" spans="1:15" x14ac:dyDescent="0.25">
      <c r="A209" s="37">
        <v>4016</v>
      </c>
      <c r="B209" s="37" t="s">
        <v>227</v>
      </c>
      <c r="C209" s="38">
        <v>67957431</v>
      </c>
      <c r="D209" s="38">
        <v>4056</v>
      </c>
      <c r="E209" s="38">
        <f t="shared" si="30"/>
        <v>16754.790680473372</v>
      </c>
      <c r="F209" s="39">
        <f t="shared" si="31"/>
        <v>0.76540166882706551</v>
      </c>
      <c r="G209" s="38">
        <f t="shared" si="32"/>
        <v>3286.657841811611</v>
      </c>
      <c r="H209" s="40">
        <f t="shared" si="33"/>
        <v>1031.234232700084</v>
      </c>
      <c r="I209" s="38">
        <f t="shared" si="34"/>
        <v>4317.8920745116948</v>
      </c>
      <c r="J209" s="38">
        <f t="shared" si="35"/>
        <v>-205.36440331912766</v>
      </c>
      <c r="K209" s="38">
        <f t="shared" si="36"/>
        <v>4112.5276711925671</v>
      </c>
      <c r="L209" s="38">
        <f t="shared" si="37"/>
        <v>17513370.254219435</v>
      </c>
      <c r="M209" s="38">
        <f t="shared" si="38"/>
        <v>16680412.234357052</v>
      </c>
      <c r="N209" s="48">
        <f>'jan-apr'!M209</f>
        <v>11141986.974727387</v>
      </c>
      <c r="O209" s="48">
        <f t="shared" si="39"/>
        <v>5538425.2596296649</v>
      </c>
    </row>
    <row r="210" spans="1:15" x14ac:dyDescent="0.25">
      <c r="A210" s="37">
        <v>4018</v>
      </c>
      <c r="B210" s="37" t="s">
        <v>228</v>
      </c>
      <c r="C210" s="38">
        <v>117497268</v>
      </c>
      <c r="D210" s="38">
        <v>6529</v>
      </c>
      <c r="E210" s="38">
        <f t="shared" si="30"/>
        <v>17996.211977331903</v>
      </c>
      <c r="F210" s="39">
        <f t="shared" si="31"/>
        <v>0.82211296713295001</v>
      </c>
      <c r="G210" s="38">
        <f t="shared" si="32"/>
        <v>2492.1482118221511</v>
      </c>
      <c r="H210" s="40">
        <f t="shared" si="33"/>
        <v>596.73677879959826</v>
      </c>
      <c r="I210" s="38">
        <f t="shared" si="34"/>
        <v>3088.8849906217492</v>
      </c>
      <c r="J210" s="38">
        <f t="shared" si="35"/>
        <v>-205.36440331912766</v>
      </c>
      <c r="K210" s="38">
        <f t="shared" si="36"/>
        <v>2883.5205873026216</v>
      </c>
      <c r="L210" s="38">
        <f t="shared" si="37"/>
        <v>20167330.103769399</v>
      </c>
      <c r="M210" s="38">
        <f t="shared" si="38"/>
        <v>18826505.914498817</v>
      </c>
      <c r="N210" s="48">
        <f>'jan-apr'!M210</f>
        <v>14016902.075499281</v>
      </c>
      <c r="O210" s="48">
        <f t="shared" si="39"/>
        <v>4809603.8389995359</v>
      </c>
    </row>
    <row r="211" spans="1:15" x14ac:dyDescent="0.25">
      <c r="A211" s="37">
        <v>4020</v>
      </c>
      <c r="B211" s="37" t="s">
        <v>229</v>
      </c>
      <c r="C211" s="38">
        <v>182834174</v>
      </c>
      <c r="D211" s="38">
        <v>11157</v>
      </c>
      <c r="E211" s="38">
        <f t="shared" si="30"/>
        <v>16387.395715694183</v>
      </c>
      <c r="F211" s="39">
        <f t="shared" si="31"/>
        <v>0.74861812765824753</v>
      </c>
      <c r="G211" s="38">
        <f t="shared" si="32"/>
        <v>3521.7906192702917</v>
      </c>
      <c r="H211" s="40">
        <f t="shared" si="33"/>
        <v>1159.8224703728001</v>
      </c>
      <c r="I211" s="38">
        <f t="shared" si="34"/>
        <v>4681.6130896430914</v>
      </c>
      <c r="J211" s="38">
        <f t="shared" si="35"/>
        <v>-205.36440331912766</v>
      </c>
      <c r="K211" s="38">
        <f t="shared" si="36"/>
        <v>4476.2486863239637</v>
      </c>
      <c r="L211" s="38">
        <f t="shared" si="37"/>
        <v>52232757.241147973</v>
      </c>
      <c r="M211" s="38">
        <f t="shared" si="38"/>
        <v>49941506.593316466</v>
      </c>
      <c r="N211" s="48">
        <f>'jan-apr'!M211</f>
        <v>39555867.312944636</v>
      </c>
      <c r="O211" s="48">
        <f t="shared" si="39"/>
        <v>10385639.28037183</v>
      </c>
    </row>
    <row r="212" spans="1:15" x14ac:dyDescent="0.25">
      <c r="A212" s="37">
        <v>4022</v>
      </c>
      <c r="B212" s="37" t="s">
        <v>230</v>
      </c>
      <c r="C212" s="38">
        <v>55335865</v>
      </c>
      <c r="D212" s="38">
        <v>2959</v>
      </c>
      <c r="E212" s="38">
        <f t="shared" si="30"/>
        <v>18700.866846907738</v>
      </c>
      <c r="F212" s="39">
        <f t="shared" si="31"/>
        <v>0.85430340289584106</v>
      </c>
      <c r="G212" s="38">
        <f t="shared" si="32"/>
        <v>2041.1690952936165</v>
      </c>
      <c r="H212" s="40">
        <f t="shared" si="33"/>
        <v>350.10757444805586</v>
      </c>
      <c r="I212" s="38">
        <f t="shared" si="34"/>
        <v>2391.2766697416723</v>
      </c>
      <c r="J212" s="38">
        <f t="shared" si="35"/>
        <v>-205.36440331912766</v>
      </c>
      <c r="K212" s="38">
        <f t="shared" si="36"/>
        <v>2185.9122664225447</v>
      </c>
      <c r="L212" s="38">
        <f t="shared" si="37"/>
        <v>7075787.6657656087</v>
      </c>
      <c r="M212" s="38">
        <f t="shared" si="38"/>
        <v>6468114.3963443097</v>
      </c>
      <c r="N212" s="48">
        <f>'jan-apr'!M212</f>
        <v>4564509.9317525458</v>
      </c>
      <c r="O212" s="48">
        <f t="shared" si="39"/>
        <v>1903604.4645917639</v>
      </c>
    </row>
    <row r="213" spans="1:15" x14ac:dyDescent="0.25">
      <c r="A213" s="37">
        <v>4024</v>
      </c>
      <c r="B213" s="37" t="s">
        <v>231</v>
      </c>
      <c r="C213" s="38">
        <v>35283648</v>
      </c>
      <c r="D213" s="38">
        <v>1638</v>
      </c>
      <c r="E213" s="38">
        <f t="shared" si="30"/>
        <v>21540.688644688646</v>
      </c>
      <c r="F213" s="39">
        <f t="shared" si="31"/>
        <v>0.98403372210097317</v>
      </c>
      <c r="G213" s="38">
        <f t="shared" si="32"/>
        <v>223.68314471383579</v>
      </c>
      <c r="H213" s="40">
        <f t="shared" si="33"/>
        <v>0</v>
      </c>
      <c r="I213" s="38">
        <f t="shared" si="34"/>
        <v>223.68314471383579</v>
      </c>
      <c r="J213" s="38">
        <f t="shared" si="35"/>
        <v>-205.36440331912766</v>
      </c>
      <c r="K213" s="38">
        <f t="shared" si="36"/>
        <v>18.318741394708127</v>
      </c>
      <c r="L213" s="38">
        <f t="shared" si="37"/>
        <v>366392.99104126304</v>
      </c>
      <c r="M213" s="38">
        <f t="shared" si="38"/>
        <v>30006.098404531913</v>
      </c>
      <c r="N213" s="48">
        <f>'jan-apr'!M213</f>
        <v>-574626.19887181232</v>
      </c>
      <c r="O213" s="48">
        <f t="shared" si="39"/>
        <v>604632.29727634427</v>
      </c>
    </row>
    <row r="214" spans="1:15" x14ac:dyDescent="0.25">
      <c r="A214" s="37">
        <v>4026</v>
      </c>
      <c r="B214" s="37" t="s">
        <v>232</v>
      </c>
      <c r="C214" s="38">
        <v>158770282</v>
      </c>
      <c r="D214" s="38">
        <v>5515</v>
      </c>
      <c r="E214" s="38">
        <f t="shared" si="30"/>
        <v>28788.809066183137</v>
      </c>
      <c r="F214" s="39">
        <f t="shared" si="31"/>
        <v>1.3151463914425801</v>
      </c>
      <c r="G214" s="38">
        <f t="shared" si="32"/>
        <v>-4415.1139250426395</v>
      </c>
      <c r="H214" s="40">
        <f t="shared" si="33"/>
        <v>0</v>
      </c>
      <c r="I214" s="38">
        <f t="shared" si="34"/>
        <v>-4415.1139250426395</v>
      </c>
      <c r="J214" s="38">
        <f t="shared" si="35"/>
        <v>-205.36440331912766</v>
      </c>
      <c r="K214" s="38">
        <f t="shared" si="36"/>
        <v>-4620.4783283617671</v>
      </c>
      <c r="L214" s="38">
        <f t="shared" si="37"/>
        <v>-24349353.296610158</v>
      </c>
      <c r="M214" s="38">
        <f t="shared" si="38"/>
        <v>-25481937.980915144</v>
      </c>
      <c r="N214" s="48">
        <f>'jan-apr'!M214</f>
        <v>-28260161.541818094</v>
      </c>
      <c r="O214" s="48">
        <f t="shared" si="39"/>
        <v>2778223.5609029494</v>
      </c>
    </row>
    <row r="215" spans="1:15" x14ac:dyDescent="0.25">
      <c r="A215" s="37">
        <v>4028</v>
      </c>
      <c r="B215" s="37" t="s">
        <v>233</v>
      </c>
      <c r="C215" s="38">
        <v>47578136</v>
      </c>
      <c r="D215" s="38">
        <v>2463</v>
      </c>
      <c r="E215" s="38">
        <f t="shared" si="30"/>
        <v>19317.148193260251</v>
      </c>
      <c r="F215" s="39">
        <f t="shared" si="31"/>
        <v>0.8824567102072205</v>
      </c>
      <c r="G215" s="38">
        <f t="shared" si="32"/>
        <v>1646.7490336280084</v>
      </c>
      <c r="H215" s="40">
        <f t="shared" si="33"/>
        <v>134.40910322467641</v>
      </c>
      <c r="I215" s="38">
        <f t="shared" si="34"/>
        <v>1781.1581368526849</v>
      </c>
      <c r="J215" s="38">
        <f t="shared" si="35"/>
        <v>-205.36440331912766</v>
      </c>
      <c r="K215" s="38">
        <f t="shared" si="36"/>
        <v>1575.7937335335573</v>
      </c>
      <c r="L215" s="38">
        <f t="shared" si="37"/>
        <v>4386992.491068163</v>
      </c>
      <c r="M215" s="38">
        <f t="shared" si="38"/>
        <v>3881179.9656931516</v>
      </c>
      <c r="N215" s="48">
        <f>'jan-apr'!M215</f>
        <v>2168868.6174473302</v>
      </c>
      <c r="O215" s="48">
        <f t="shared" si="39"/>
        <v>1712311.3482458214</v>
      </c>
    </row>
    <row r="216" spans="1:15" x14ac:dyDescent="0.25">
      <c r="A216" s="37">
        <v>4030</v>
      </c>
      <c r="B216" s="37" t="s">
        <v>234</v>
      </c>
      <c r="C216" s="38">
        <v>32020168</v>
      </c>
      <c r="D216" s="38">
        <v>1509</v>
      </c>
      <c r="E216" s="38">
        <f t="shared" si="30"/>
        <v>21219.461895294899</v>
      </c>
      <c r="F216" s="39">
        <f t="shared" si="31"/>
        <v>0.96935926303151965</v>
      </c>
      <c r="G216" s="38">
        <f t="shared" si="32"/>
        <v>429.26826432583391</v>
      </c>
      <c r="H216" s="40">
        <f t="shared" si="33"/>
        <v>0</v>
      </c>
      <c r="I216" s="38">
        <f t="shared" si="34"/>
        <v>429.26826432583391</v>
      </c>
      <c r="J216" s="38">
        <f t="shared" si="35"/>
        <v>-205.36440331912766</v>
      </c>
      <c r="K216" s="38">
        <f t="shared" si="36"/>
        <v>223.90386100670625</v>
      </c>
      <c r="L216" s="38">
        <f t="shared" si="37"/>
        <v>647765.81086768338</v>
      </c>
      <c r="M216" s="38">
        <f t="shared" si="38"/>
        <v>337870.9262591197</v>
      </c>
      <c r="N216" s="48">
        <f>'jan-apr'!M216</f>
        <v>-563374.94760534982</v>
      </c>
      <c r="O216" s="48">
        <f t="shared" si="39"/>
        <v>901245.87386446958</v>
      </c>
    </row>
    <row r="217" spans="1:15" x14ac:dyDescent="0.25">
      <c r="A217" s="37">
        <v>4032</v>
      </c>
      <c r="B217" s="37" t="s">
        <v>235</v>
      </c>
      <c r="C217" s="38">
        <v>26826315</v>
      </c>
      <c r="D217" s="38">
        <v>1274</v>
      </c>
      <c r="E217" s="38">
        <f t="shared" si="30"/>
        <v>21056.762166405024</v>
      </c>
      <c r="F217" s="39">
        <f t="shared" si="31"/>
        <v>0.96192672350387565</v>
      </c>
      <c r="G217" s="38">
        <f t="shared" si="32"/>
        <v>533.39609081535366</v>
      </c>
      <c r="H217" s="40">
        <f t="shared" si="33"/>
        <v>0</v>
      </c>
      <c r="I217" s="38">
        <f t="shared" si="34"/>
        <v>533.39609081535366</v>
      </c>
      <c r="J217" s="38">
        <f t="shared" si="35"/>
        <v>-205.36440331912766</v>
      </c>
      <c r="K217" s="38">
        <f t="shared" si="36"/>
        <v>328.03168749622603</v>
      </c>
      <c r="L217" s="38">
        <f t="shared" si="37"/>
        <v>679546.61969876057</v>
      </c>
      <c r="M217" s="38">
        <f t="shared" si="38"/>
        <v>417912.36987019196</v>
      </c>
      <c r="N217" s="48">
        <f>'jan-apr'!M217</f>
        <v>-1151089.1413447419</v>
      </c>
      <c r="O217" s="48">
        <f t="shared" si="39"/>
        <v>1569001.5112149338</v>
      </c>
    </row>
    <row r="218" spans="1:15" x14ac:dyDescent="0.25">
      <c r="A218" s="37">
        <v>4034</v>
      </c>
      <c r="B218" s="37" t="s">
        <v>236</v>
      </c>
      <c r="C218" s="38">
        <v>67697182</v>
      </c>
      <c r="D218" s="38">
        <v>2242</v>
      </c>
      <c r="E218" s="38">
        <f t="shared" si="30"/>
        <v>30194.996431757361</v>
      </c>
      <c r="F218" s="39">
        <f t="shared" si="31"/>
        <v>1.3793846249615702</v>
      </c>
      <c r="G218" s="38">
        <f t="shared" si="32"/>
        <v>-5315.0738390101424</v>
      </c>
      <c r="H218" s="40">
        <f t="shared" si="33"/>
        <v>0</v>
      </c>
      <c r="I218" s="38">
        <f t="shared" si="34"/>
        <v>-5315.0738390101424</v>
      </c>
      <c r="J218" s="38">
        <f t="shared" si="35"/>
        <v>-205.36440331912766</v>
      </c>
      <c r="K218" s="38">
        <f t="shared" si="36"/>
        <v>-5520.43824232927</v>
      </c>
      <c r="L218" s="38">
        <f t="shared" si="37"/>
        <v>-11916395.547060739</v>
      </c>
      <c r="M218" s="38">
        <f t="shared" si="38"/>
        <v>-12376822.539302222</v>
      </c>
      <c r="N218" s="48">
        <f>'jan-apr'!M218</f>
        <v>-13877093.986196948</v>
      </c>
      <c r="O218" s="48">
        <f t="shared" si="39"/>
        <v>1500271.4468947258</v>
      </c>
    </row>
    <row r="219" spans="1:15" x14ac:dyDescent="0.25">
      <c r="A219" s="37">
        <v>4036</v>
      </c>
      <c r="B219" s="37" t="s">
        <v>237</v>
      </c>
      <c r="C219" s="38">
        <v>114803858</v>
      </c>
      <c r="D219" s="38">
        <v>3829</v>
      </c>
      <c r="E219" s="38">
        <f t="shared" si="30"/>
        <v>29982.726038130058</v>
      </c>
      <c r="F219" s="39">
        <f t="shared" si="31"/>
        <v>1.3696875707504264</v>
      </c>
      <c r="G219" s="38">
        <f t="shared" si="32"/>
        <v>-5179.2207870886687</v>
      </c>
      <c r="H219" s="40">
        <f t="shared" si="33"/>
        <v>0</v>
      </c>
      <c r="I219" s="38">
        <f t="shared" si="34"/>
        <v>-5179.2207870886687</v>
      </c>
      <c r="J219" s="38">
        <f t="shared" si="35"/>
        <v>-205.36440331912766</v>
      </c>
      <c r="K219" s="38">
        <f t="shared" si="36"/>
        <v>-5384.5851904077963</v>
      </c>
      <c r="L219" s="38">
        <f t="shared" si="37"/>
        <v>-19831236.393762514</v>
      </c>
      <c r="M219" s="38">
        <f t="shared" si="38"/>
        <v>-20617576.694071453</v>
      </c>
      <c r="N219" s="48">
        <f>'jan-apr'!M219</f>
        <v>-22334271.308986671</v>
      </c>
      <c r="O219" s="48">
        <f t="shared" si="39"/>
        <v>1716694.6149152182</v>
      </c>
    </row>
    <row r="220" spans="1:15" x14ac:dyDescent="0.25">
      <c r="A220" s="37">
        <v>4201</v>
      </c>
      <c r="B220" s="37" t="s">
        <v>238</v>
      </c>
      <c r="C220" s="38">
        <v>114934911</v>
      </c>
      <c r="D220" s="38">
        <v>6683</v>
      </c>
      <c r="E220" s="38">
        <f t="shared" si="30"/>
        <v>17198.101301810566</v>
      </c>
      <c r="F220" s="39">
        <f t="shared" si="31"/>
        <v>0.78565323125187669</v>
      </c>
      <c r="G220" s="38">
        <f t="shared" si="32"/>
        <v>3002.9390441558066</v>
      </c>
      <c r="H220" s="40">
        <f t="shared" si="33"/>
        <v>876.07551523206621</v>
      </c>
      <c r="I220" s="38">
        <f t="shared" si="34"/>
        <v>3879.0145593878729</v>
      </c>
      <c r="J220" s="38">
        <f t="shared" si="35"/>
        <v>-205.36440331912766</v>
      </c>
      <c r="K220" s="38">
        <f t="shared" si="36"/>
        <v>3673.6501560687452</v>
      </c>
      <c r="L220" s="38">
        <f t="shared" si="37"/>
        <v>25923454.300389156</v>
      </c>
      <c r="M220" s="38">
        <f t="shared" si="38"/>
        <v>24551003.993007425</v>
      </c>
      <c r="N220" s="48">
        <f>'jan-apr'!M220</f>
        <v>23141460.73930797</v>
      </c>
      <c r="O220" s="48">
        <f t="shared" si="39"/>
        <v>1409543.2536994554</v>
      </c>
    </row>
    <row r="221" spans="1:15" x14ac:dyDescent="0.25">
      <c r="A221" s="37">
        <v>4202</v>
      </c>
      <c r="B221" s="37" t="s">
        <v>239</v>
      </c>
      <c r="C221" s="38">
        <v>465413388</v>
      </c>
      <c r="D221" s="38">
        <v>25569</v>
      </c>
      <c r="E221" s="38">
        <f t="shared" si="30"/>
        <v>18202.252258594392</v>
      </c>
      <c r="F221" s="39">
        <f t="shared" si="31"/>
        <v>0.83152541388513179</v>
      </c>
      <c r="G221" s="38">
        <f t="shared" si="32"/>
        <v>2360.2824318141584</v>
      </c>
      <c r="H221" s="40">
        <f t="shared" si="33"/>
        <v>524.62268035772718</v>
      </c>
      <c r="I221" s="38">
        <f t="shared" si="34"/>
        <v>2884.9051121718858</v>
      </c>
      <c r="J221" s="38">
        <f t="shared" si="35"/>
        <v>-205.36440331912766</v>
      </c>
      <c r="K221" s="38">
        <f t="shared" si="36"/>
        <v>2679.5407088527581</v>
      </c>
      <c r="L221" s="38">
        <f t="shared" si="37"/>
        <v>73764138.813122943</v>
      </c>
      <c r="M221" s="38">
        <f t="shared" si="38"/>
        <v>68513176.384656176</v>
      </c>
      <c r="N221" s="48">
        <f>'jan-apr'!M221</f>
        <v>58534891.625481904</v>
      </c>
      <c r="O221" s="48">
        <f t="shared" si="39"/>
        <v>9978284.7591742724</v>
      </c>
    </row>
    <row r="222" spans="1:15" x14ac:dyDescent="0.25">
      <c r="A222" s="37">
        <v>4203</v>
      </c>
      <c r="B222" s="37" t="s">
        <v>240</v>
      </c>
      <c r="C222" s="38">
        <v>877248806</v>
      </c>
      <c r="D222" s="38">
        <v>46603</v>
      </c>
      <c r="E222" s="38">
        <f t="shared" si="30"/>
        <v>18823.869836705791</v>
      </c>
      <c r="F222" s="39">
        <f t="shared" si="31"/>
        <v>0.85992249390435305</v>
      </c>
      <c r="G222" s="38">
        <f t="shared" si="32"/>
        <v>1962.4471818228626</v>
      </c>
      <c r="H222" s="40">
        <f t="shared" si="33"/>
        <v>307.05652801873725</v>
      </c>
      <c r="I222" s="38">
        <f t="shared" si="34"/>
        <v>2269.5037098415996</v>
      </c>
      <c r="J222" s="38">
        <f t="shared" si="35"/>
        <v>-205.36440331912766</v>
      </c>
      <c r="K222" s="38">
        <f t="shared" si="36"/>
        <v>2064.139306522472</v>
      </c>
      <c r="L222" s="38">
        <f t="shared" si="37"/>
        <v>105765681.38974807</v>
      </c>
      <c r="M222" s="38">
        <f t="shared" si="38"/>
        <v>96195084.101866767</v>
      </c>
      <c r="N222" s="48">
        <f>'jan-apr'!M222</f>
        <v>66015132.951792464</v>
      </c>
      <c r="O222" s="48">
        <f t="shared" si="39"/>
        <v>30179951.150074303</v>
      </c>
    </row>
    <row r="223" spans="1:15" x14ac:dyDescent="0.25">
      <c r="A223" s="37">
        <v>4204</v>
      </c>
      <c r="B223" s="37" t="s">
        <v>241</v>
      </c>
      <c r="C223" s="38">
        <v>2168437565</v>
      </c>
      <c r="D223" s="38">
        <v>119287</v>
      </c>
      <c r="E223" s="38">
        <f t="shared" si="30"/>
        <v>18178.322574966256</v>
      </c>
      <c r="F223" s="39">
        <f t="shared" si="31"/>
        <v>0.83043224476516042</v>
      </c>
      <c r="G223" s="38">
        <f t="shared" si="32"/>
        <v>2375.5974293361651</v>
      </c>
      <c r="H223" s="40">
        <f t="shared" si="33"/>
        <v>532.99806962757464</v>
      </c>
      <c r="I223" s="38">
        <f t="shared" si="34"/>
        <v>2908.5954989637398</v>
      </c>
      <c r="J223" s="38">
        <f t="shared" si="35"/>
        <v>-205.36440331912766</v>
      </c>
      <c r="K223" s="38">
        <f t="shared" si="36"/>
        <v>2703.2310956446122</v>
      </c>
      <c r="L223" s="38">
        <f t="shared" si="37"/>
        <v>346957631.28488761</v>
      </c>
      <c r="M223" s="38">
        <f t="shared" si="38"/>
        <v>322460327.70615888</v>
      </c>
      <c r="N223" s="48">
        <f>'jan-apr'!M223</f>
        <v>259687607.06289837</v>
      </c>
      <c r="O223" s="48">
        <f t="shared" si="39"/>
        <v>62772720.643260509</v>
      </c>
    </row>
    <row r="224" spans="1:15" x14ac:dyDescent="0.25">
      <c r="A224" s="37">
        <v>4205</v>
      </c>
      <c r="B224" s="37" t="s">
        <v>242</v>
      </c>
      <c r="C224" s="38">
        <v>429088107</v>
      </c>
      <c r="D224" s="38">
        <v>23702</v>
      </c>
      <c r="E224" s="38">
        <f t="shared" si="30"/>
        <v>18103.455699940932</v>
      </c>
      <c r="F224" s="39">
        <f t="shared" si="31"/>
        <v>0.8270121345305973</v>
      </c>
      <c r="G224" s="38">
        <f t="shared" si="32"/>
        <v>2423.5122293523723</v>
      </c>
      <c r="H224" s="40">
        <f t="shared" si="33"/>
        <v>559.20147588643795</v>
      </c>
      <c r="I224" s="38">
        <f t="shared" si="34"/>
        <v>2982.7137052388102</v>
      </c>
      <c r="J224" s="38">
        <f t="shared" si="35"/>
        <v>-205.36440331912766</v>
      </c>
      <c r="K224" s="38">
        <f t="shared" si="36"/>
        <v>2777.3493019196826</v>
      </c>
      <c r="L224" s="38">
        <f t="shared" si="37"/>
        <v>70696280.241570279</v>
      </c>
      <c r="M224" s="38">
        <f t="shared" si="38"/>
        <v>65828733.154100314</v>
      </c>
      <c r="N224" s="48">
        <f>'jan-apr'!M224</f>
        <v>50475737.403463654</v>
      </c>
      <c r="O224" s="48">
        <f t="shared" si="39"/>
        <v>15352995.75063666</v>
      </c>
    </row>
    <row r="225" spans="1:15" x14ac:dyDescent="0.25">
      <c r="A225" s="37">
        <v>4206</v>
      </c>
      <c r="B225" s="37" t="s">
        <v>243</v>
      </c>
      <c r="C225" s="38">
        <v>179898532</v>
      </c>
      <c r="D225" s="38">
        <v>9949</v>
      </c>
      <c r="E225" s="38">
        <f t="shared" si="30"/>
        <v>18082.071766006633</v>
      </c>
      <c r="F225" s="39">
        <f t="shared" si="31"/>
        <v>0.82603526176438147</v>
      </c>
      <c r="G225" s="38">
        <f t="shared" si="32"/>
        <v>2437.1979470703241</v>
      </c>
      <c r="H225" s="40">
        <f t="shared" si="33"/>
        <v>566.68585276344265</v>
      </c>
      <c r="I225" s="38">
        <f t="shared" si="34"/>
        <v>3003.8837998337667</v>
      </c>
      <c r="J225" s="38">
        <f t="shared" si="35"/>
        <v>-205.36440331912766</v>
      </c>
      <c r="K225" s="38">
        <f t="shared" si="36"/>
        <v>2798.5193965146391</v>
      </c>
      <c r="L225" s="38">
        <f t="shared" si="37"/>
        <v>29885639.924546145</v>
      </c>
      <c r="M225" s="38">
        <f t="shared" si="38"/>
        <v>27842469.475924145</v>
      </c>
      <c r="N225" s="48">
        <f>'jan-apr'!M225</f>
        <v>18549510.032029774</v>
      </c>
      <c r="O225" s="48">
        <f t="shared" si="39"/>
        <v>9292959.4438943714</v>
      </c>
    </row>
    <row r="226" spans="1:15" x14ac:dyDescent="0.25">
      <c r="A226" s="37">
        <v>4207</v>
      </c>
      <c r="B226" s="37" t="s">
        <v>244</v>
      </c>
      <c r="C226" s="38">
        <v>176515503</v>
      </c>
      <c r="D226" s="38">
        <v>9373</v>
      </c>
      <c r="E226" s="38">
        <f t="shared" si="30"/>
        <v>18832.337885415556</v>
      </c>
      <c r="F226" s="39">
        <f t="shared" si="31"/>
        <v>0.86030933601642523</v>
      </c>
      <c r="G226" s="38">
        <f t="shared" si="32"/>
        <v>1957.027630648613</v>
      </c>
      <c r="H226" s="40">
        <f t="shared" si="33"/>
        <v>304.09271097031956</v>
      </c>
      <c r="I226" s="38">
        <f t="shared" si="34"/>
        <v>2261.1203416189328</v>
      </c>
      <c r="J226" s="38">
        <f t="shared" si="35"/>
        <v>-205.36440331912766</v>
      </c>
      <c r="K226" s="38">
        <f t="shared" si="36"/>
        <v>2055.7559382998052</v>
      </c>
      <c r="L226" s="38">
        <f t="shared" si="37"/>
        <v>21193480.961994257</v>
      </c>
      <c r="M226" s="38">
        <f t="shared" si="38"/>
        <v>19268600.409684073</v>
      </c>
      <c r="N226" s="48">
        <f>'jan-apr'!M226</f>
        <v>12071250.762719372</v>
      </c>
      <c r="O226" s="48">
        <f t="shared" si="39"/>
        <v>7197349.6469647009</v>
      </c>
    </row>
    <row r="227" spans="1:15" x14ac:dyDescent="0.25">
      <c r="A227" s="37">
        <v>4211</v>
      </c>
      <c r="B227" s="37" t="s">
        <v>245</v>
      </c>
      <c r="C227" s="38">
        <v>41416416</v>
      </c>
      <c r="D227" s="38">
        <v>2502</v>
      </c>
      <c r="E227" s="38">
        <f t="shared" si="30"/>
        <v>16553.323741007192</v>
      </c>
      <c r="F227" s="39">
        <f t="shared" si="31"/>
        <v>0.75619814401904695</v>
      </c>
      <c r="G227" s="38">
        <f t="shared" si="32"/>
        <v>3415.5966830699658</v>
      </c>
      <c r="H227" s="40">
        <f t="shared" si="33"/>
        <v>1101.7476615132468</v>
      </c>
      <c r="I227" s="38">
        <f t="shared" si="34"/>
        <v>4517.3443445832127</v>
      </c>
      <c r="J227" s="38">
        <f t="shared" si="35"/>
        <v>-205.36440331912766</v>
      </c>
      <c r="K227" s="38">
        <f t="shared" si="36"/>
        <v>4311.979941264085</v>
      </c>
      <c r="L227" s="38">
        <f t="shared" si="37"/>
        <v>11302395.550147198</v>
      </c>
      <c r="M227" s="38">
        <f t="shared" si="38"/>
        <v>10788573.813042741</v>
      </c>
      <c r="N227" s="48">
        <f>'jan-apr'!M227</f>
        <v>7641554.833567041</v>
      </c>
      <c r="O227" s="48">
        <f t="shared" si="39"/>
        <v>3147018.9794757003</v>
      </c>
    </row>
    <row r="228" spans="1:15" x14ac:dyDescent="0.25">
      <c r="A228" s="37">
        <v>4212</v>
      </c>
      <c r="B228" s="37" t="s">
        <v>246</v>
      </c>
      <c r="C228" s="38">
        <v>35553917</v>
      </c>
      <c r="D228" s="38">
        <v>2253</v>
      </c>
      <c r="E228" s="38">
        <f t="shared" si="30"/>
        <v>15780.699955614737</v>
      </c>
      <c r="F228" s="39">
        <f t="shared" si="31"/>
        <v>0.72090271443161136</v>
      </c>
      <c r="G228" s="38">
        <f t="shared" si="32"/>
        <v>3910.0759057211376</v>
      </c>
      <c r="H228" s="40">
        <f t="shared" si="33"/>
        <v>1372.1659864006065</v>
      </c>
      <c r="I228" s="38">
        <f t="shared" si="34"/>
        <v>5282.2418921217441</v>
      </c>
      <c r="J228" s="38">
        <f t="shared" si="35"/>
        <v>-205.36440331912766</v>
      </c>
      <c r="K228" s="38">
        <f t="shared" si="36"/>
        <v>5076.8774888026164</v>
      </c>
      <c r="L228" s="38">
        <f t="shared" si="37"/>
        <v>11900890.982950289</v>
      </c>
      <c r="M228" s="38">
        <f t="shared" si="38"/>
        <v>11438204.982272295</v>
      </c>
      <c r="N228" s="48">
        <f>'jan-apr'!M228</f>
        <v>8325542.2281880639</v>
      </c>
      <c r="O228" s="48">
        <f t="shared" si="39"/>
        <v>3112662.7540842313</v>
      </c>
    </row>
    <row r="229" spans="1:15" x14ac:dyDescent="0.25">
      <c r="A229" s="37">
        <v>4213</v>
      </c>
      <c r="B229" s="37" t="s">
        <v>247</v>
      </c>
      <c r="C229" s="38">
        <v>112785581</v>
      </c>
      <c r="D229" s="38">
        <v>6430</v>
      </c>
      <c r="E229" s="38">
        <f t="shared" si="30"/>
        <v>17540.525816485224</v>
      </c>
      <c r="F229" s="39">
        <f t="shared" si="31"/>
        <v>0.80129605842755325</v>
      </c>
      <c r="G229" s="38">
        <f t="shared" si="32"/>
        <v>2783.7873547640256</v>
      </c>
      <c r="H229" s="40">
        <f t="shared" si="33"/>
        <v>756.22693509593591</v>
      </c>
      <c r="I229" s="38">
        <f t="shared" si="34"/>
        <v>3540.0142898599615</v>
      </c>
      <c r="J229" s="38">
        <f t="shared" si="35"/>
        <v>-205.36440331912766</v>
      </c>
      <c r="K229" s="38">
        <f t="shared" si="36"/>
        <v>3334.6498865408339</v>
      </c>
      <c r="L229" s="38">
        <f t="shared" si="37"/>
        <v>22762291.883799553</v>
      </c>
      <c r="M229" s="38">
        <f t="shared" si="38"/>
        <v>21441798.770457562</v>
      </c>
      <c r="N229" s="48">
        <f>'jan-apr'!M229</f>
        <v>16600809.337336563</v>
      </c>
      <c r="O229" s="48">
        <f t="shared" si="39"/>
        <v>4840989.4331209995</v>
      </c>
    </row>
    <row r="230" spans="1:15" x14ac:dyDescent="0.25">
      <c r="A230" s="37">
        <v>4214</v>
      </c>
      <c r="B230" s="37" t="s">
        <v>248</v>
      </c>
      <c r="C230" s="38">
        <v>107848932</v>
      </c>
      <c r="D230" s="38">
        <v>6299</v>
      </c>
      <c r="E230" s="38">
        <f t="shared" si="30"/>
        <v>17121.59580885855</v>
      </c>
      <c r="F230" s="39">
        <f t="shared" si="31"/>
        <v>0.78215826476159678</v>
      </c>
      <c r="G230" s="38">
        <f t="shared" si="32"/>
        <v>3051.902559645097</v>
      </c>
      <c r="H230" s="40">
        <f t="shared" si="33"/>
        <v>902.85243776527159</v>
      </c>
      <c r="I230" s="38">
        <f t="shared" si="34"/>
        <v>3954.7549974103686</v>
      </c>
      <c r="J230" s="38">
        <f t="shared" si="35"/>
        <v>-205.36440331912766</v>
      </c>
      <c r="K230" s="38">
        <f t="shared" si="36"/>
        <v>3749.3905940912409</v>
      </c>
      <c r="L230" s="38">
        <f t="shared" si="37"/>
        <v>24911001.728687912</v>
      </c>
      <c r="M230" s="38">
        <f t="shared" si="38"/>
        <v>23617411.352180727</v>
      </c>
      <c r="N230" s="48">
        <f>'jan-apr'!M230</f>
        <v>14138519.716434371</v>
      </c>
      <c r="O230" s="48">
        <f t="shared" si="39"/>
        <v>9478891.6357463561</v>
      </c>
    </row>
    <row r="231" spans="1:15" x14ac:dyDescent="0.25">
      <c r="A231" s="37">
        <v>4215</v>
      </c>
      <c r="B231" s="37" t="s">
        <v>249</v>
      </c>
      <c r="C231" s="38">
        <v>224779978</v>
      </c>
      <c r="D231" s="38">
        <v>11822</v>
      </c>
      <c r="E231" s="38">
        <f t="shared" si="30"/>
        <v>19013.701404161733</v>
      </c>
      <c r="F231" s="39">
        <f t="shared" si="31"/>
        <v>0.86859448517525384</v>
      </c>
      <c r="G231" s="38">
        <f t="shared" si="32"/>
        <v>1840.9549786510597</v>
      </c>
      <c r="H231" s="40">
        <f t="shared" si="33"/>
        <v>240.6154794091577</v>
      </c>
      <c r="I231" s="38">
        <f t="shared" si="34"/>
        <v>2081.5704580602173</v>
      </c>
      <c r="J231" s="38">
        <f t="shared" si="35"/>
        <v>-205.36440331912766</v>
      </c>
      <c r="K231" s="38">
        <f t="shared" si="36"/>
        <v>1876.2060547410897</v>
      </c>
      <c r="L231" s="38">
        <f t="shared" si="37"/>
        <v>24608325.955187891</v>
      </c>
      <c r="M231" s="38">
        <f t="shared" si="38"/>
        <v>22180507.979149163</v>
      </c>
      <c r="N231" s="48">
        <f>'jan-apr'!M231</f>
        <v>14543152.033936674</v>
      </c>
      <c r="O231" s="48">
        <f t="shared" si="39"/>
        <v>7637355.945212489</v>
      </c>
    </row>
    <row r="232" spans="1:15" x14ac:dyDescent="0.25">
      <c r="A232" s="37">
        <v>4216</v>
      </c>
      <c r="B232" s="37" t="s">
        <v>250</v>
      </c>
      <c r="C232" s="38">
        <v>87715641</v>
      </c>
      <c r="D232" s="38">
        <v>5447</v>
      </c>
      <c r="E232" s="38">
        <f t="shared" si="30"/>
        <v>16103.477326968974</v>
      </c>
      <c r="F232" s="39">
        <f t="shared" si="31"/>
        <v>0.73564800987610013</v>
      </c>
      <c r="G232" s="38">
        <f t="shared" si="32"/>
        <v>3703.4983880544255</v>
      </c>
      <c r="H232" s="40">
        <f t="shared" si="33"/>
        <v>1259.1939064266232</v>
      </c>
      <c r="I232" s="38">
        <f t="shared" si="34"/>
        <v>4962.6922944810485</v>
      </c>
      <c r="J232" s="38">
        <f t="shared" si="35"/>
        <v>-205.36440331912766</v>
      </c>
      <c r="K232" s="38">
        <f t="shared" si="36"/>
        <v>4757.3278911619209</v>
      </c>
      <c r="L232" s="38">
        <f t="shared" si="37"/>
        <v>27031784.928038273</v>
      </c>
      <c r="M232" s="38">
        <f t="shared" si="38"/>
        <v>25913165.023158982</v>
      </c>
      <c r="N232" s="48">
        <f>'jan-apr'!M232</f>
        <v>18713288.422246069</v>
      </c>
      <c r="O232" s="48">
        <f t="shared" si="39"/>
        <v>7199876.6009129137</v>
      </c>
    </row>
    <row r="233" spans="1:15" x14ac:dyDescent="0.25">
      <c r="A233" s="37">
        <v>4217</v>
      </c>
      <c r="B233" s="37" t="s">
        <v>251</v>
      </c>
      <c r="C233" s="38">
        <v>34298672</v>
      </c>
      <c r="D233" s="38">
        <v>1805</v>
      </c>
      <c r="E233" s="38">
        <f t="shared" si="30"/>
        <v>19002.034349030469</v>
      </c>
      <c r="F233" s="39">
        <f t="shared" si="31"/>
        <v>0.86806150427217554</v>
      </c>
      <c r="G233" s="38">
        <f t="shared" si="32"/>
        <v>1848.4218939350685</v>
      </c>
      <c r="H233" s="40">
        <f t="shared" si="33"/>
        <v>244.69894870509995</v>
      </c>
      <c r="I233" s="38">
        <f t="shared" si="34"/>
        <v>2093.1208426401686</v>
      </c>
      <c r="J233" s="38">
        <f t="shared" si="35"/>
        <v>-205.36440331912766</v>
      </c>
      <c r="K233" s="38">
        <f t="shared" si="36"/>
        <v>1887.7564393210409</v>
      </c>
      <c r="L233" s="38">
        <f t="shared" si="37"/>
        <v>3778083.1209655041</v>
      </c>
      <c r="M233" s="38">
        <f t="shared" si="38"/>
        <v>3407400.3729744791</v>
      </c>
      <c r="N233" s="48">
        <f>'jan-apr'!M233</f>
        <v>3477088.5498355357</v>
      </c>
      <c r="O233" s="48">
        <f t="shared" si="39"/>
        <v>-69688.176861056592</v>
      </c>
    </row>
    <row r="234" spans="1:15" x14ac:dyDescent="0.25">
      <c r="A234" s="37">
        <v>4218</v>
      </c>
      <c r="B234" s="37" t="s">
        <v>252</v>
      </c>
      <c r="C234" s="38">
        <v>25628746</v>
      </c>
      <c r="D234" s="38">
        <v>1386</v>
      </c>
      <c r="E234" s="38">
        <f t="shared" si="30"/>
        <v>18491.158730158731</v>
      </c>
      <c r="F234" s="39">
        <f t="shared" si="31"/>
        <v>0.8447234000424878</v>
      </c>
      <c r="G234" s="38">
        <f t="shared" si="32"/>
        <v>2175.3822900129808</v>
      </c>
      <c r="H234" s="40">
        <f t="shared" si="33"/>
        <v>423.50541531020826</v>
      </c>
      <c r="I234" s="38">
        <f t="shared" si="34"/>
        <v>2598.887705323189</v>
      </c>
      <c r="J234" s="38">
        <f t="shared" si="35"/>
        <v>-205.36440331912766</v>
      </c>
      <c r="K234" s="38">
        <f t="shared" si="36"/>
        <v>2393.5233020040614</v>
      </c>
      <c r="L234" s="38">
        <f t="shared" si="37"/>
        <v>3602058.3595779398</v>
      </c>
      <c r="M234" s="38">
        <f t="shared" si="38"/>
        <v>3317423.2965776292</v>
      </c>
      <c r="N234" s="48">
        <f>'jan-apr'!M234</f>
        <v>1142256.0594161588</v>
      </c>
      <c r="O234" s="48">
        <f t="shared" si="39"/>
        <v>2175167.2371614706</v>
      </c>
    </row>
    <row r="235" spans="1:15" x14ac:dyDescent="0.25">
      <c r="A235" s="37">
        <v>4219</v>
      </c>
      <c r="B235" s="37" t="s">
        <v>253</v>
      </c>
      <c r="C235" s="38">
        <v>63540385</v>
      </c>
      <c r="D235" s="38">
        <v>3842</v>
      </c>
      <c r="E235" s="38">
        <f t="shared" si="30"/>
        <v>16538.36153045289</v>
      </c>
      <c r="F235" s="39">
        <f t="shared" si="31"/>
        <v>0.75551463199278501</v>
      </c>
      <c r="G235" s="38">
        <f t="shared" si="32"/>
        <v>3425.1724978247194</v>
      </c>
      <c r="H235" s="40">
        <f t="shared" si="33"/>
        <v>1106.9844352072525</v>
      </c>
      <c r="I235" s="38">
        <f t="shared" si="34"/>
        <v>4532.1569330319717</v>
      </c>
      <c r="J235" s="38">
        <f t="shared" si="35"/>
        <v>-205.36440331912766</v>
      </c>
      <c r="K235" s="38">
        <f t="shared" si="36"/>
        <v>4326.792529712844</v>
      </c>
      <c r="L235" s="38">
        <f t="shared" si="37"/>
        <v>17412546.936708834</v>
      </c>
      <c r="M235" s="38">
        <f t="shared" si="38"/>
        <v>16623536.899156747</v>
      </c>
      <c r="N235" s="48">
        <f>'jan-apr'!M235</f>
        <v>13279978.9820322</v>
      </c>
      <c r="O235" s="48">
        <f t="shared" si="39"/>
        <v>3343557.9171245471</v>
      </c>
    </row>
    <row r="236" spans="1:15" x14ac:dyDescent="0.25">
      <c r="A236" s="37">
        <v>4220</v>
      </c>
      <c r="B236" s="37" t="s">
        <v>254</v>
      </c>
      <c r="C236" s="38">
        <v>23393486</v>
      </c>
      <c r="D236" s="38">
        <v>1167</v>
      </c>
      <c r="E236" s="38">
        <f t="shared" si="30"/>
        <v>20045.832047986289</v>
      </c>
      <c r="F236" s="39">
        <f t="shared" si="31"/>
        <v>0.9157448514374571</v>
      </c>
      <c r="G236" s="38">
        <f t="shared" si="32"/>
        <v>1180.3913666033443</v>
      </c>
      <c r="H236" s="40">
        <f t="shared" si="33"/>
        <v>0</v>
      </c>
      <c r="I236" s="38">
        <f t="shared" si="34"/>
        <v>1180.3913666033443</v>
      </c>
      <c r="J236" s="38">
        <f t="shared" si="35"/>
        <v>-205.36440331912766</v>
      </c>
      <c r="K236" s="38">
        <f t="shared" si="36"/>
        <v>975.02696328421666</v>
      </c>
      <c r="L236" s="38">
        <f t="shared" si="37"/>
        <v>1377516.7248261028</v>
      </c>
      <c r="M236" s="38">
        <f t="shared" si="38"/>
        <v>1137856.4661526808</v>
      </c>
      <c r="N236" s="48">
        <f>'jan-apr'!M236</f>
        <v>331958.17435689748</v>
      </c>
      <c r="O236" s="48">
        <f t="shared" si="39"/>
        <v>805898.29179578333</v>
      </c>
    </row>
    <row r="237" spans="1:15" x14ac:dyDescent="0.25">
      <c r="A237" s="37">
        <v>4221</v>
      </c>
      <c r="B237" s="37" t="s">
        <v>255</v>
      </c>
      <c r="C237" s="38">
        <v>38748657</v>
      </c>
      <c r="D237" s="38">
        <v>1209</v>
      </c>
      <c r="E237" s="38">
        <f t="shared" si="30"/>
        <v>32050.171215880895</v>
      </c>
      <c r="F237" s="39">
        <f t="shared" si="31"/>
        <v>1.4641337515137096</v>
      </c>
      <c r="G237" s="38">
        <f t="shared" si="32"/>
        <v>-6502.3857008492041</v>
      </c>
      <c r="H237" s="40">
        <f t="shared" si="33"/>
        <v>0</v>
      </c>
      <c r="I237" s="38">
        <f t="shared" si="34"/>
        <v>-6502.3857008492041</v>
      </c>
      <c r="J237" s="38">
        <f t="shared" si="35"/>
        <v>-205.36440331912766</v>
      </c>
      <c r="K237" s="38">
        <f t="shared" si="36"/>
        <v>-6707.7501041683317</v>
      </c>
      <c r="L237" s="38">
        <f t="shared" si="37"/>
        <v>-7861384.3123266874</v>
      </c>
      <c r="M237" s="38">
        <f t="shared" si="38"/>
        <v>-8109669.8759395126</v>
      </c>
      <c r="N237" s="48">
        <f>'jan-apr'!M237</f>
        <v>-8642216.815357767</v>
      </c>
      <c r="O237" s="48">
        <f t="shared" si="39"/>
        <v>532546.93941825442</v>
      </c>
    </row>
    <row r="238" spans="1:15" x14ac:dyDescent="0.25">
      <c r="A238" s="37">
        <v>4222</v>
      </c>
      <c r="B238" s="37" t="s">
        <v>256</v>
      </c>
      <c r="C238" s="38">
        <v>63388277</v>
      </c>
      <c r="D238" s="38">
        <v>1057</v>
      </c>
      <c r="E238" s="38">
        <f t="shared" si="30"/>
        <v>59969.987701040678</v>
      </c>
      <c r="F238" s="39">
        <f t="shared" si="31"/>
        <v>2.7395823404353199</v>
      </c>
      <c r="G238" s="38">
        <f t="shared" si="32"/>
        <v>-24371.068251351462</v>
      </c>
      <c r="H238" s="40">
        <f t="shared" si="33"/>
        <v>0</v>
      </c>
      <c r="I238" s="38">
        <f t="shared" si="34"/>
        <v>-24371.068251351462</v>
      </c>
      <c r="J238" s="38">
        <f t="shared" si="35"/>
        <v>-205.36440331912766</v>
      </c>
      <c r="K238" s="38">
        <f t="shared" si="36"/>
        <v>-24576.432654670589</v>
      </c>
      <c r="L238" s="38">
        <f t="shared" si="37"/>
        <v>-25760219.141678497</v>
      </c>
      <c r="M238" s="38">
        <f t="shared" si="38"/>
        <v>-25977289.315986812</v>
      </c>
      <c r="N238" s="48">
        <f>'jan-apr'!M238</f>
        <v>-26286952.387818985</v>
      </c>
      <c r="O238" s="48">
        <f t="shared" si="39"/>
        <v>309663.07183217257</v>
      </c>
    </row>
    <row r="239" spans="1:15" x14ac:dyDescent="0.25">
      <c r="A239" s="37">
        <v>4223</v>
      </c>
      <c r="B239" s="37" t="s">
        <v>257</v>
      </c>
      <c r="C239" s="38">
        <v>262035479</v>
      </c>
      <c r="D239" s="38">
        <v>15772</v>
      </c>
      <c r="E239" s="38">
        <f t="shared" si="30"/>
        <v>16613.966459548566</v>
      </c>
      <c r="F239" s="39">
        <f t="shared" si="31"/>
        <v>0.75896845842398142</v>
      </c>
      <c r="G239" s="38">
        <f t="shared" si="32"/>
        <v>3376.7853432034863</v>
      </c>
      <c r="H239" s="40">
        <f t="shared" si="33"/>
        <v>1080.522710023766</v>
      </c>
      <c r="I239" s="38">
        <f t="shared" si="34"/>
        <v>4457.3080532272525</v>
      </c>
      <c r="J239" s="38">
        <f t="shared" si="35"/>
        <v>-205.36440331912766</v>
      </c>
      <c r="K239" s="38">
        <f t="shared" si="36"/>
        <v>4251.9436499081248</v>
      </c>
      <c r="L239" s="38">
        <f t="shared" si="37"/>
        <v>70300662.615500227</v>
      </c>
      <c r="M239" s="38">
        <f t="shared" si="38"/>
        <v>67061655.246350944</v>
      </c>
      <c r="N239" s="48">
        <f>'jan-apr'!M239</f>
        <v>46200575.803964563</v>
      </c>
      <c r="O239" s="48">
        <f t="shared" si="39"/>
        <v>20861079.442386381</v>
      </c>
    </row>
    <row r="240" spans="1:15" x14ac:dyDescent="0.25">
      <c r="A240" s="37">
        <v>4224</v>
      </c>
      <c r="B240" s="37" t="s">
        <v>258</v>
      </c>
      <c r="C240" s="38">
        <v>33800998</v>
      </c>
      <c r="D240" s="38">
        <v>904</v>
      </c>
      <c r="E240" s="38">
        <f t="shared" si="30"/>
        <v>37390.484513274336</v>
      </c>
      <c r="F240" s="39">
        <f t="shared" si="31"/>
        <v>1.7080929144681001</v>
      </c>
      <c r="G240" s="38">
        <f t="shared" si="32"/>
        <v>-9920.186211181006</v>
      </c>
      <c r="H240" s="40">
        <f t="shared" si="33"/>
        <v>0</v>
      </c>
      <c r="I240" s="38">
        <f t="shared" si="34"/>
        <v>-9920.186211181006</v>
      </c>
      <c r="J240" s="38">
        <f t="shared" si="35"/>
        <v>-205.36440331912766</v>
      </c>
      <c r="K240" s="38">
        <f t="shared" si="36"/>
        <v>-10125.550614500135</v>
      </c>
      <c r="L240" s="38">
        <f t="shared" si="37"/>
        <v>-8967848.3349076286</v>
      </c>
      <c r="M240" s="38">
        <f t="shared" si="38"/>
        <v>-9153497.7555081211</v>
      </c>
      <c r="N240" s="48">
        <f>'jan-apr'!M240</f>
        <v>-9617918.3995727226</v>
      </c>
      <c r="O240" s="48">
        <f t="shared" si="39"/>
        <v>464420.64406460151</v>
      </c>
    </row>
    <row r="241" spans="1:15" x14ac:dyDescent="0.25">
      <c r="A241" s="37">
        <v>4225</v>
      </c>
      <c r="B241" s="37" t="s">
        <v>259</v>
      </c>
      <c r="C241" s="38">
        <v>176878565</v>
      </c>
      <c r="D241" s="38">
        <v>10922</v>
      </c>
      <c r="E241" s="38">
        <f t="shared" si="30"/>
        <v>16194.704724409448</v>
      </c>
      <c r="F241" s="39">
        <f t="shared" si="31"/>
        <v>0.73981551059725603</v>
      </c>
      <c r="G241" s="38">
        <f t="shared" si="32"/>
        <v>3645.1128536925221</v>
      </c>
      <c r="H241" s="40">
        <f t="shared" si="33"/>
        <v>1227.2643173224574</v>
      </c>
      <c r="I241" s="38">
        <f t="shared" si="34"/>
        <v>4872.3771710149795</v>
      </c>
      <c r="J241" s="38">
        <f t="shared" si="35"/>
        <v>-205.36440331912766</v>
      </c>
      <c r="K241" s="38">
        <f t="shared" si="36"/>
        <v>4667.0127676958518</v>
      </c>
      <c r="L241" s="38">
        <f t="shared" si="37"/>
        <v>53216103.461825609</v>
      </c>
      <c r="M241" s="38">
        <f t="shared" si="38"/>
        <v>50973113.448774092</v>
      </c>
      <c r="N241" s="48">
        <f>'jan-apr'!M241</f>
        <v>35696761.350639187</v>
      </c>
      <c r="O241" s="48">
        <f t="shared" si="39"/>
        <v>15276352.098134905</v>
      </c>
    </row>
    <row r="242" spans="1:15" x14ac:dyDescent="0.25">
      <c r="A242" s="37">
        <v>4226</v>
      </c>
      <c r="B242" s="37" t="s">
        <v>260</v>
      </c>
      <c r="C242" s="38">
        <v>32018065</v>
      </c>
      <c r="D242" s="38">
        <v>1794</v>
      </c>
      <c r="E242" s="38">
        <f t="shared" si="30"/>
        <v>17847.304905239689</v>
      </c>
      <c r="F242" s="39">
        <f t="shared" si="31"/>
        <v>0.81531051142621525</v>
      </c>
      <c r="G242" s="38">
        <f t="shared" si="32"/>
        <v>2587.4487379611678</v>
      </c>
      <c r="H242" s="40">
        <f t="shared" si="33"/>
        <v>648.8542540318731</v>
      </c>
      <c r="I242" s="38">
        <f t="shared" si="34"/>
        <v>3236.3029919930409</v>
      </c>
      <c r="J242" s="38">
        <f t="shared" si="35"/>
        <v>-205.36440331912766</v>
      </c>
      <c r="K242" s="38">
        <f t="shared" si="36"/>
        <v>3030.9385886739133</v>
      </c>
      <c r="L242" s="38">
        <f t="shared" si="37"/>
        <v>5805927.5676355157</v>
      </c>
      <c r="M242" s="38">
        <f t="shared" si="38"/>
        <v>5437503.8280810006</v>
      </c>
      <c r="N242" s="48">
        <f>'jan-apr'!M242</f>
        <v>3580358.5667063412</v>
      </c>
      <c r="O242" s="48">
        <f t="shared" si="39"/>
        <v>1857145.2613746594</v>
      </c>
    </row>
    <row r="243" spans="1:15" x14ac:dyDescent="0.25">
      <c r="A243" s="37">
        <v>4227</v>
      </c>
      <c r="B243" s="37" t="s">
        <v>261</v>
      </c>
      <c r="C243" s="38">
        <v>135362498</v>
      </c>
      <c r="D243" s="38">
        <v>6242</v>
      </c>
      <c r="E243" s="38">
        <f t="shared" si="30"/>
        <v>21685.757449535406</v>
      </c>
      <c r="F243" s="39">
        <f t="shared" si="31"/>
        <v>0.99066083594811083</v>
      </c>
      <c r="G243" s="38">
        <f t="shared" si="32"/>
        <v>130.83910961190938</v>
      </c>
      <c r="H243" s="40">
        <f t="shared" si="33"/>
        <v>0</v>
      </c>
      <c r="I243" s="38">
        <f t="shared" si="34"/>
        <v>130.83910961190938</v>
      </c>
      <c r="J243" s="38">
        <f t="shared" si="35"/>
        <v>-205.36440331912766</v>
      </c>
      <c r="K243" s="38">
        <f t="shared" si="36"/>
        <v>-74.525293707218282</v>
      </c>
      <c r="L243" s="38">
        <f t="shared" si="37"/>
        <v>816697.72219753836</v>
      </c>
      <c r="M243" s="38">
        <f t="shared" si="38"/>
        <v>-465186.88332045649</v>
      </c>
      <c r="N243" s="48">
        <f>'jan-apr'!M243</f>
        <v>-4994295.5361647448</v>
      </c>
      <c r="O243" s="48">
        <f t="shared" si="39"/>
        <v>4529108.6528442884</v>
      </c>
    </row>
    <row r="244" spans="1:15" x14ac:dyDescent="0.25">
      <c r="A244" s="37">
        <v>4228</v>
      </c>
      <c r="B244" s="37" t="s">
        <v>262</v>
      </c>
      <c r="C244" s="38">
        <v>80724154</v>
      </c>
      <c r="D244" s="38">
        <v>1911</v>
      </c>
      <c r="E244" s="38">
        <f t="shared" si="30"/>
        <v>42241.83882783883</v>
      </c>
      <c r="F244" s="39">
        <f t="shared" si="31"/>
        <v>1.9297151811530897</v>
      </c>
      <c r="G244" s="38">
        <f t="shared" si="32"/>
        <v>-13025.052972502283</v>
      </c>
      <c r="H244" s="40">
        <f t="shared" si="33"/>
        <v>0</v>
      </c>
      <c r="I244" s="38">
        <f t="shared" si="34"/>
        <v>-13025.052972502283</v>
      </c>
      <c r="J244" s="38">
        <f t="shared" si="35"/>
        <v>-205.36440331912766</v>
      </c>
      <c r="K244" s="38">
        <f t="shared" si="36"/>
        <v>-13230.417375821411</v>
      </c>
      <c r="L244" s="38">
        <f t="shared" si="37"/>
        <v>-24890876.230451863</v>
      </c>
      <c r="M244" s="38">
        <f t="shared" si="38"/>
        <v>-25283327.605194718</v>
      </c>
      <c r="N244" s="48">
        <f>'jan-apr'!M244</f>
        <v>-24843930.032017116</v>
      </c>
      <c r="O244" s="48">
        <f t="shared" si="39"/>
        <v>-439397.57317760214</v>
      </c>
    </row>
    <row r="245" spans="1:15" x14ac:dyDescent="0.25">
      <c r="A245" s="37">
        <v>4601</v>
      </c>
      <c r="B245" s="37" t="s">
        <v>263</v>
      </c>
      <c r="C245" s="38">
        <v>6793829062</v>
      </c>
      <c r="D245" s="38">
        <v>294860</v>
      </c>
      <c r="E245" s="38">
        <f t="shared" si="30"/>
        <v>23040.863670894661</v>
      </c>
      <c r="F245" s="39">
        <f t="shared" si="31"/>
        <v>1.0525655522198041</v>
      </c>
      <c r="G245" s="38">
        <f t="shared" si="32"/>
        <v>-736.42887205801435</v>
      </c>
      <c r="H245" s="40">
        <f t="shared" si="33"/>
        <v>0</v>
      </c>
      <c r="I245" s="38">
        <f t="shared" si="34"/>
        <v>-736.42887205801435</v>
      </c>
      <c r="J245" s="38">
        <f t="shared" si="35"/>
        <v>-205.36440331912766</v>
      </c>
      <c r="K245" s="38">
        <f t="shared" si="36"/>
        <v>-941.79327537714198</v>
      </c>
      <c r="L245" s="38">
        <f t="shared" si="37"/>
        <v>-217143417.21502611</v>
      </c>
      <c r="M245" s="38">
        <f t="shared" si="38"/>
        <v>-277697165.1777041</v>
      </c>
      <c r="N245" s="48">
        <f>'jan-apr'!M245</f>
        <v>-246746991.49107605</v>
      </c>
      <c r="O245" s="48">
        <f t="shared" si="39"/>
        <v>-30950173.686628044</v>
      </c>
    </row>
    <row r="246" spans="1:15" x14ac:dyDescent="0.25">
      <c r="A246" s="37">
        <v>4602</v>
      </c>
      <c r="B246" s="37" t="s">
        <v>264</v>
      </c>
      <c r="C246" s="38">
        <v>368023378</v>
      </c>
      <c r="D246" s="38">
        <v>17356</v>
      </c>
      <c r="E246" s="38">
        <f t="shared" si="30"/>
        <v>21204.389144964276</v>
      </c>
      <c r="F246" s="39">
        <f t="shared" si="31"/>
        <v>0.96867070126570087</v>
      </c>
      <c r="G246" s="38">
        <f t="shared" si="32"/>
        <v>438.91482453743231</v>
      </c>
      <c r="H246" s="40">
        <f t="shared" si="33"/>
        <v>0</v>
      </c>
      <c r="I246" s="38">
        <f t="shared" si="34"/>
        <v>438.91482453743231</v>
      </c>
      <c r="J246" s="38">
        <f t="shared" si="35"/>
        <v>-205.36440331912766</v>
      </c>
      <c r="K246" s="38">
        <f t="shared" si="36"/>
        <v>233.55042121830465</v>
      </c>
      <c r="L246" s="38">
        <f t="shared" si="37"/>
        <v>7617805.6946716756</v>
      </c>
      <c r="M246" s="38">
        <f t="shared" si="38"/>
        <v>4053501.1106648953</v>
      </c>
      <c r="N246" s="48">
        <f>'jan-apr'!M246</f>
        <v>2720525.1607697546</v>
      </c>
      <c r="O246" s="48">
        <f t="shared" si="39"/>
        <v>1332975.9498951407</v>
      </c>
    </row>
    <row r="247" spans="1:15" x14ac:dyDescent="0.25">
      <c r="A247" s="37">
        <v>4611</v>
      </c>
      <c r="B247" s="37" t="s">
        <v>265</v>
      </c>
      <c r="C247" s="38">
        <v>81079560</v>
      </c>
      <c r="D247" s="38">
        <v>4115</v>
      </c>
      <c r="E247" s="38">
        <f t="shared" si="30"/>
        <v>19703.416767922237</v>
      </c>
      <c r="F247" s="39">
        <f t="shared" si="31"/>
        <v>0.90010244612239954</v>
      </c>
      <c r="G247" s="38">
        <f t="shared" si="32"/>
        <v>1399.5371458443371</v>
      </c>
      <c r="H247" s="40">
        <f t="shared" si="33"/>
        <v>0</v>
      </c>
      <c r="I247" s="38">
        <f t="shared" si="34"/>
        <v>1399.5371458443371</v>
      </c>
      <c r="J247" s="38">
        <f t="shared" si="35"/>
        <v>-205.36440331912766</v>
      </c>
      <c r="K247" s="38">
        <f t="shared" si="36"/>
        <v>1194.1727425252095</v>
      </c>
      <c r="L247" s="38">
        <f t="shared" si="37"/>
        <v>5759095.355149447</v>
      </c>
      <c r="M247" s="38">
        <f t="shared" si="38"/>
        <v>4914020.8354912372</v>
      </c>
      <c r="N247" s="48">
        <f>'jan-apr'!M247</f>
        <v>2113398.1686706301</v>
      </c>
      <c r="O247" s="48">
        <f t="shared" si="39"/>
        <v>2800622.6668206071</v>
      </c>
    </row>
    <row r="248" spans="1:15" x14ac:dyDescent="0.25">
      <c r="A248" s="37">
        <v>4612</v>
      </c>
      <c r="B248" s="37" t="s">
        <v>266</v>
      </c>
      <c r="C248" s="38">
        <v>113803483</v>
      </c>
      <c r="D248" s="38">
        <v>5766</v>
      </c>
      <c r="E248" s="38">
        <f t="shared" si="30"/>
        <v>19736.989767603191</v>
      </c>
      <c r="F248" s="39">
        <f t="shared" si="31"/>
        <v>0.90163614657102886</v>
      </c>
      <c r="G248" s="38">
        <f t="shared" si="32"/>
        <v>1378.050426048527</v>
      </c>
      <c r="H248" s="40">
        <f t="shared" si="33"/>
        <v>0</v>
      </c>
      <c r="I248" s="38">
        <f t="shared" si="34"/>
        <v>1378.050426048527</v>
      </c>
      <c r="J248" s="38">
        <f t="shared" si="35"/>
        <v>-205.36440331912766</v>
      </c>
      <c r="K248" s="38">
        <f t="shared" si="36"/>
        <v>1172.6860227293994</v>
      </c>
      <c r="L248" s="38">
        <f t="shared" si="37"/>
        <v>7945838.7565958072</v>
      </c>
      <c r="M248" s="38">
        <f t="shared" si="38"/>
        <v>6761707.6070577167</v>
      </c>
      <c r="N248" s="48">
        <f>'jan-apr'!M248</f>
        <v>4178948.4806014244</v>
      </c>
      <c r="O248" s="48">
        <f t="shared" si="39"/>
        <v>2582759.1264562923</v>
      </c>
    </row>
    <row r="249" spans="1:15" x14ac:dyDescent="0.25">
      <c r="A249" s="37">
        <v>4613</v>
      </c>
      <c r="B249" s="37" t="s">
        <v>267</v>
      </c>
      <c r="C249" s="38">
        <v>265405909</v>
      </c>
      <c r="D249" s="38">
        <v>12531</v>
      </c>
      <c r="E249" s="38">
        <f t="shared" si="30"/>
        <v>21179.946452797063</v>
      </c>
      <c r="F249" s="39">
        <f t="shared" si="31"/>
        <v>0.96755409660425229</v>
      </c>
      <c r="G249" s="38">
        <f t="shared" si="32"/>
        <v>454.5581475244486</v>
      </c>
      <c r="H249" s="40">
        <f t="shared" si="33"/>
        <v>0</v>
      </c>
      <c r="I249" s="38">
        <f t="shared" si="34"/>
        <v>454.5581475244486</v>
      </c>
      <c r="J249" s="38">
        <f t="shared" si="35"/>
        <v>-205.36440331912766</v>
      </c>
      <c r="K249" s="38">
        <f t="shared" si="36"/>
        <v>249.19374420532094</v>
      </c>
      <c r="L249" s="38">
        <f t="shared" si="37"/>
        <v>5696068.146628865</v>
      </c>
      <c r="M249" s="38">
        <f t="shared" si="38"/>
        <v>3122646.8086368768</v>
      </c>
      <c r="N249" s="48">
        <f>'jan-apr'!M249</f>
        <v>-2488942.5055816039</v>
      </c>
      <c r="O249" s="48">
        <f t="shared" si="39"/>
        <v>5611589.3142184801</v>
      </c>
    </row>
    <row r="250" spans="1:15" x14ac:dyDescent="0.25">
      <c r="A250" s="37">
        <v>4614</v>
      </c>
      <c r="B250" s="37" t="s">
        <v>268</v>
      </c>
      <c r="C250" s="38">
        <v>492806278</v>
      </c>
      <c r="D250" s="38">
        <v>19276</v>
      </c>
      <c r="E250" s="38">
        <f t="shared" si="30"/>
        <v>25565.795704503009</v>
      </c>
      <c r="F250" s="39">
        <f t="shared" si="31"/>
        <v>1.1679109020397245</v>
      </c>
      <c r="G250" s="38">
        <f t="shared" si="32"/>
        <v>-2352.385373567357</v>
      </c>
      <c r="H250" s="40">
        <f t="shared" si="33"/>
        <v>0</v>
      </c>
      <c r="I250" s="38">
        <f t="shared" si="34"/>
        <v>-2352.385373567357</v>
      </c>
      <c r="J250" s="38">
        <f t="shared" si="35"/>
        <v>-205.36440331912766</v>
      </c>
      <c r="K250" s="38">
        <f t="shared" si="36"/>
        <v>-2557.7497768864846</v>
      </c>
      <c r="L250" s="38">
        <f t="shared" si="37"/>
        <v>-45344580.46088437</v>
      </c>
      <c r="M250" s="38">
        <f t="shared" si="38"/>
        <v>-49303184.699263878</v>
      </c>
      <c r="N250" s="48">
        <f>'jan-apr'!M250</f>
        <v>-45487439.077614799</v>
      </c>
      <c r="O250" s="48">
        <f t="shared" si="39"/>
        <v>-3815745.621649079</v>
      </c>
    </row>
    <row r="251" spans="1:15" x14ac:dyDescent="0.25">
      <c r="A251" s="37">
        <v>4615</v>
      </c>
      <c r="B251" s="37" t="s">
        <v>269</v>
      </c>
      <c r="C251" s="38">
        <v>67666094</v>
      </c>
      <c r="D251" s="38">
        <v>3237</v>
      </c>
      <c r="E251" s="38">
        <f t="shared" si="30"/>
        <v>20903.952425084954</v>
      </c>
      <c r="F251" s="39">
        <f t="shared" si="31"/>
        <v>0.95494598389035568</v>
      </c>
      <c r="G251" s="38">
        <f t="shared" si="32"/>
        <v>631.19432526019864</v>
      </c>
      <c r="H251" s="40">
        <f t="shared" si="33"/>
        <v>0</v>
      </c>
      <c r="I251" s="38">
        <f t="shared" si="34"/>
        <v>631.19432526019864</v>
      </c>
      <c r="J251" s="38">
        <f t="shared" si="35"/>
        <v>-205.36440331912766</v>
      </c>
      <c r="K251" s="38">
        <f t="shared" si="36"/>
        <v>425.82992194107101</v>
      </c>
      <c r="L251" s="38">
        <f t="shared" si="37"/>
        <v>2043176.030867263</v>
      </c>
      <c r="M251" s="38">
        <f t="shared" si="38"/>
        <v>1378411.4573232469</v>
      </c>
      <c r="N251" s="48">
        <f>'jan-apr'!M251</f>
        <v>823220.3098485606</v>
      </c>
      <c r="O251" s="48">
        <f t="shared" si="39"/>
        <v>555191.14747468627</v>
      </c>
    </row>
    <row r="252" spans="1:15" x14ac:dyDescent="0.25">
      <c r="A252" s="37">
        <v>4616</v>
      </c>
      <c r="B252" s="37" t="s">
        <v>270</v>
      </c>
      <c r="C252" s="38">
        <v>71521479</v>
      </c>
      <c r="D252" s="38">
        <v>3053</v>
      </c>
      <c r="E252" s="38">
        <f t="shared" si="30"/>
        <v>23426.622666229938</v>
      </c>
      <c r="F252" s="39">
        <f t="shared" si="31"/>
        <v>1.0701880092486931</v>
      </c>
      <c r="G252" s="38">
        <f t="shared" si="32"/>
        <v>-983.31462907259117</v>
      </c>
      <c r="H252" s="40">
        <f t="shared" si="33"/>
        <v>0</v>
      </c>
      <c r="I252" s="38">
        <f t="shared" si="34"/>
        <v>-983.31462907259117</v>
      </c>
      <c r="J252" s="38">
        <f t="shared" si="35"/>
        <v>-205.36440331912766</v>
      </c>
      <c r="K252" s="38">
        <f t="shared" si="36"/>
        <v>-1188.6790323917189</v>
      </c>
      <c r="L252" s="38">
        <f t="shared" si="37"/>
        <v>-3002059.5625586207</v>
      </c>
      <c r="M252" s="38">
        <f t="shared" si="38"/>
        <v>-3629037.0858919178</v>
      </c>
      <c r="N252" s="48">
        <f>'jan-apr'!M252</f>
        <v>2427663.6400270807</v>
      </c>
      <c r="O252" s="48">
        <f t="shared" si="39"/>
        <v>-6056700.7259189989</v>
      </c>
    </row>
    <row r="253" spans="1:15" x14ac:dyDescent="0.25">
      <c r="A253" s="37">
        <v>4617</v>
      </c>
      <c r="B253" s="37" t="s">
        <v>271</v>
      </c>
      <c r="C253" s="38">
        <v>300538222</v>
      </c>
      <c r="D253" s="38">
        <v>13236</v>
      </c>
      <c r="E253" s="38">
        <f t="shared" si="30"/>
        <v>22706.121335750981</v>
      </c>
      <c r="F253" s="39">
        <f t="shared" si="31"/>
        <v>1.0372736666431825</v>
      </c>
      <c r="G253" s="38">
        <f t="shared" si="32"/>
        <v>-522.19377756605854</v>
      </c>
      <c r="H253" s="40">
        <f t="shared" si="33"/>
        <v>0</v>
      </c>
      <c r="I253" s="38">
        <f t="shared" si="34"/>
        <v>-522.19377756605854</v>
      </c>
      <c r="J253" s="38">
        <f t="shared" si="35"/>
        <v>-205.36440331912766</v>
      </c>
      <c r="K253" s="38">
        <f t="shared" si="36"/>
        <v>-727.55818088518618</v>
      </c>
      <c r="L253" s="38">
        <f t="shared" si="37"/>
        <v>-6911756.8398643509</v>
      </c>
      <c r="M253" s="38">
        <f t="shared" si="38"/>
        <v>-9629960.0821963251</v>
      </c>
      <c r="N253" s="48">
        <f>'jan-apr'!M253</f>
        <v>-15397751.924363438</v>
      </c>
      <c r="O253" s="48">
        <f t="shared" si="39"/>
        <v>5767791.842167113</v>
      </c>
    </row>
    <row r="254" spans="1:15" x14ac:dyDescent="0.25">
      <c r="A254" s="37">
        <v>4618</v>
      </c>
      <c r="B254" s="37" t="s">
        <v>272</v>
      </c>
      <c r="C254" s="38">
        <v>294782135</v>
      </c>
      <c r="D254" s="38">
        <v>10929</v>
      </c>
      <c r="E254" s="38">
        <f t="shared" si="30"/>
        <v>26972.470948851678</v>
      </c>
      <c r="F254" s="39">
        <f t="shared" si="31"/>
        <v>1.2321714231083036</v>
      </c>
      <c r="G254" s="38">
        <f t="shared" si="32"/>
        <v>-3252.6575299505052</v>
      </c>
      <c r="H254" s="40">
        <f t="shared" si="33"/>
        <v>0</v>
      </c>
      <c r="I254" s="38">
        <f t="shared" si="34"/>
        <v>-3252.6575299505052</v>
      </c>
      <c r="J254" s="38">
        <f t="shared" si="35"/>
        <v>-205.36440331912766</v>
      </c>
      <c r="K254" s="38">
        <f t="shared" si="36"/>
        <v>-3458.0219332696329</v>
      </c>
      <c r="L254" s="38">
        <f t="shared" si="37"/>
        <v>-35548294.144829072</v>
      </c>
      <c r="M254" s="38">
        <f t="shared" si="38"/>
        <v>-37792721.708703816</v>
      </c>
      <c r="N254" s="48">
        <f>'jan-apr'!M254</f>
        <v>-39748019.212179497</v>
      </c>
      <c r="O254" s="48">
        <f t="shared" si="39"/>
        <v>1955297.5034756809</v>
      </c>
    </row>
    <row r="255" spans="1:15" x14ac:dyDescent="0.25">
      <c r="A255" s="37">
        <v>4619</v>
      </c>
      <c r="B255" s="37" t="s">
        <v>273</v>
      </c>
      <c r="C255" s="38">
        <v>46139498</v>
      </c>
      <c r="D255" s="38">
        <v>985</v>
      </c>
      <c r="E255" s="38">
        <f t="shared" si="30"/>
        <v>46842.129949238581</v>
      </c>
      <c r="F255" s="39">
        <f t="shared" si="31"/>
        <v>2.1398682393774031</v>
      </c>
      <c r="G255" s="38">
        <f t="shared" si="32"/>
        <v>-15969.239290198124</v>
      </c>
      <c r="H255" s="40">
        <f t="shared" si="33"/>
        <v>0</v>
      </c>
      <c r="I255" s="38">
        <f t="shared" si="34"/>
        <v>-15969.239290198124</v>
      </c>
      <c r="J255" s="38">
        <f t="shared" si="35"/>
        <v>-205.36440331912766</v>
      </c>
      <c r="K255" s="38">
        <f t="shared" si="36"/>
        <v>-16174.603693517252</v>
      </c>
      <c r="L255" s="38">
        <f t="shared" si="37"/>
        <v>-15729700.700845152</v>
      </c>
      <c r="M255" s="38">
        <f t="shared" si="38"/>
        <v>-15931984.638114493</v>
      </c>
      <c r="N255" s="48">
        <f>'jan-apr'!M255</f>
        <v>-16160224.336879574</v>
      </c>
      <c r="O255" s="48">
        <f t="shared" si="39"/>
        <v>228239.69876508042</v>
      </c>
    </row>
    <row r="256" spans="1:15" x14ac:dyDescent="0.25">
      <c r="A256" s="37">
        <v>4620</v>
      </c>
      <c r="B256" s="37" t="s">
        <v>274</v>
      </c>
      <c r="C256" s="38">
        <v>28814853</v>
      </c>
      <c r="D256" s="38">
        <v>1114</v>
      </c>
      <c r="E256" s="38">
        <f t="shared" si="30"/>
        <v>25866.115798922801</v>
      </c>
      <c r="F256" s="39">
        <f t="shared" si="31"/>
        <v>1.1816302916659467</v>
      </c>
      <c r="G256" s="38">
        <f t="shared" si="32"/>
        <v>-2544.5902339960239</v>
      </c>
      <c r="H256" s="40">
        <f t="shared" si="33"/>
        <v>0</v>
      </c>
      <c r="I256" s="38">
        <f t="shared" si="34"/>
        <v>-2544.5902339960239</v>
      </c>
      <c r="J256" s="38">
        <f t="shared" si="35"/>
        <v>-205.36440331912766</v>
      </c>
      <c r="K256" s="38">
        <f t="shared" si="36"/>
        <v>-2749.9546373151516</v>
      </c>
      <c r="L256" s="38">
        <f t="shared" si="37"/>
        <v>-2834673.5206715707</v>
      </c>
      <c r="M256" s="38">
        <f t="shared" si="38"/>
        <v>-3063449.4659690787</v>
      </c>
      <c r="N256" s="48">
        <f>'jan-apr'!M256</f>
        <v>-4066933.5081460299</v>
      </c>
      <c r="O256" s="48">
        <f t="shared" si="39"/>
        <v>1003484.0421769512</v>
      </c>
    </row>
    <row r="257" spans="1:15" x14ac:dyDescent="0.25">
      <c r="A257" s="37">
        <v>4621</v>
      </c>
      <c r="B257" s="37" t="s">
        <v>275</v>
      </c>
      <c r="C257" s="38">
        <v>323859347</v>
      </c>
      <c r="D257" s="38">
        <v>16438</v>
      </c>
      <c r="E257" s="38">
        <f t="shared" si="30"/>
        <v>19701.870483027131</v>
      </c>
      <c r="F257" s="39">
        <f t="shared" si="31"/>
        <v>0.900031807875598</v>
      </c>
      <c r="G257" s="38">
        <f t="shared" si="32"/>
        <v>1400.5267681772052</v>
      </c>
      <c r="H257" s="40">
        <f t="shared" si="33"/>
        <v>0</v>
      </c>
      <c r="I257" s="38">
        <f t="shared" si="34"/>
        <v>1400.5267681772052</v>
      </c>
      <c r="J257" s="38">
        <f t="shared" si="35"/>
        <v>-205.36440331912766</v>
      </c>
      <c r="K257" s="38">
        <f t="shared" si="36"/>
        <v>1195.1623648580776</v>
      </c>
      <c r="L257" s="38">
        <f t="shared" si="37"/>
        <v>23021859.015296899</v>
      </c>
      <c r="M257" s="38">
        <f t="shared" si="38"/>
        <v>19646078.95353708</v>
      </c>
      <c r="N257" s="48">
        <f>'jan-apr'!M257</f>
        <v>11367148.930247355</v>
      </c>
      <c r="O257" s="48">
        <f t="shared" si="39"/>
        <v>8278930.0232897252</v>
      </c>
    </row>
    <row r="258" spans="1:15" x14ac:dyDescent="0.25">
      <c r="A258" s="37">
        <v>4622</v>
      </c>
      <c r="B258" s="37" t="s">
        <v>276</v>
      </c>
      <c r="C258" s="38">
        <v>174245119</v>
      </c>
      <c r="D258" s="38">
        <v>8490</v>
      </c>
      <c r="E258" s="38">
        <f t="shared" si="30"/>
        <v>20523.571142520614</v>
      </c>
      <c r="F258" s="39">
        <f t="shared" si="31"/>
        <v>0.93756919452797738</v>
      </c>
      <c r="G258" s="38">
        <f t="shared" si="32"/>
        <v>874.63834610137621</v>
      </c>
      <c r="H258" s="40">
        <f t="shared" si="33"/>
        <v>0</v>
      </c>
      <c r="I258" s="38">
        <f t="shared" si="34"/>
        <v>874.63834610137621</v>
      </c>
      <c r="J258" s="38">
        <f t="shared" si="35"/>
        <v>-205.36440331912766</v>
      </c>
      <c r="K258" s="38">
        <f t="shared" si="36"/>
        <v>669.27394278224858</v>
      </c>
      <c r="L258" s="38">
        <f t="shared" si="37"/>
        <v>7425679.558400684</v>
      </c>
      <c r="M258" s="38">
        <f t="shared" si="38"/>
        <v>5682135.7742212908</v>
      </c>
      <c r="N258" s="48">
        <f>'jan-apr'!M258</f>
        <v>3236162.0733933654</v>
      </c>
      <c r="O258" s="48">
        <f t="shared" si="39"/>
        <v>2445973.7008279255</v>
      </c>
    </row>
    <row r="259" spans="1:15" x14ac:dyDescent="0.25">
      <c r="A259" s="37">
        <v>4623</v>
      </c>
      <c r="B259" s="37" t="s">
        <v>277</v>
      </c>
      <c r="C259" s="38">
        <v>50603391</v>
      </c>
      <c r="D259" s="38">
        <v>2489</v>
      </c>
      <c r="E259" s="38">
        <f t="shared" si="30"/>
        <v>20330.811972679792</v>
      </c>
      <c r="F259" s="39">
        <f t="shared" si="31"/>
        <v>0.92876346289625777</v>
      </c>
      <c r="G259" s="38">
        <f t="shared" si="32"/>
        <v>998.00421479950194</v>
      </c>
      <c r="H259" s="40">
        <f t="shared" si="33"/>
        <v>0</v>
      </c>
      <c r="I259" s="38">
        <f t="shared" si="34"/>
        <v>998.00421479950194</v>
      </c>
      <c r="J259" s="38">
        <f t="shared" si="35"/>
        <v>-205.36440331912766</v>
      </c>
      <c r="K259" s="38">
        <f t="shared" si="36"/>
        <v>792.63981148037431</v>
      </c>
      <c r="L259" s="38">
        <f t="shared" si="37"/>
        <v>2484032.4906359604</v>
      </c>
      <c r="M259" s="38">
        <f t="shared" si="38"/>
        <v>1972880.4907746518</v>
      </c>
      <c r="N259" s="48">
        <f>'jan-apr'!M259</f>
        <v>86088.199052540091</v>
      </c>
      <c r="O259" s="48">
        <f t="shared" si="39"/>
        <v>1886792.2917221116</v>
      </c>
    </row>
    <row r="260" spans="1:15" x14ac:dyDescent="0.25">
      <c r="A260" s="37">
        <v>4624</v>
      </c>
      <c r="B260" s="37" t="s">
        <v>278</v>
      </c>
      <c r="C260" s="38">
        <v>557133994</v>
      </c>
      <c r="D260" s="38">
        <v>26753</v>
      </c>
      <c r="E260" s="38">
        <f t="shared" si="30"/>
        <v>20825.103502410944</v>
      </c>
      <c r="F260" s="39">
        <f t="shared" si="31"/>
        <v>0.95134396353982764</v>
      </c>
      <c r="G260" s="38">
        <f t="shared" si="32"/>
        <v>681.65763577156474</v>
      </c>
      <c r="H260" s="40">
        <f t="shared" si="33"/>
        <v>0</v>
      </c>
      <c r="I260" s="38">
        <f t="shared" si="34"/>
        <v>681.65763577156474</v>
      </c>
      <c r="J260" s="38">
        <f t="shared" si="35"/>
        <v>-205.36440331912766</v>
      </c>
      <c r="K260" s="38">
        <f t="shared" si="36"/>
        <v>476.29323245243711</v>
      </c>
      <c r="L260" s="38">
        <f t="shared" si="37"/>
        <v>18236386.72979667</v>
      </c>
      <c r="M260" s="38">
        <f t="shared" si="38"/>
        <v>12742272.84780005</v>
      </c>
      <c r="N260" s="48">
        <f>'jan-apr'!M260</f>
        <v>593009.59246791084</v>
      </c>
      <c r="O260" s="48">
        <f t="shared" si="39"/>
        <v>12149263.255332138</v>
      </c>
    </row>
    <row r="261" spans="1:15" x14ac:dyDescent="0.25">
      <c r="A261" s="37">
        <v>4625</v>
      </c>
      <c r="B261" s="37" t="s">
        <v>279</v>
      </c>
      <c r="C261" s="38">
        <v>170011906</v>
      </c>
      <c r="D261" s="38">
        <v>5515</v>
      </c>
      <c r="E261" s="38">
        <f t="shared" si="30"/>
        <v>30827.181504986402</v>
      </c>
      <c r="F261" s="39">
        <f t="shared" si="31"/>
        <v>1.4082644551716244</v>
      </c>
      <c r="G261" s="38">
        <f t="shared" si="32"/>
        <v>-5719.672285876728</v>
      </c>
      <c r="H261" s="40">
        <f t="shared" si="33"/>
        <v>0</v>
      </c>
      <c r="I261" s="38">
        <f t="shared" si="34"/>
        <v>-5719.672285876728</v>
      </c>
      <c r="J261" s="38">
        <f t="shared" si="35"/>
        <v>-205.36440331912766</v>
      </c>
      <c r="K261" s="38">
        <f t="shared" si="36"/>
        <v>-5925.0366891958556</v>
      </c>
      <c r="L261" s="38">
        <f t="shared" si="37"/>
        <v>-31543992.656610154</v>
      </c>
      <c r="M261" s="38">
        <f t="shared" si="38"/>
        <v>-32676577.340915143</v>
      </c>
      <c r="N261" s="48">
        <f>'jan-apr'!M261</f>
        <v>-25064527.621818092</v>
      </c>
      <c r="O261" s="48">
        <f t="shared" si="39"/>
        <v>-7612049.7190970518</v>
      </c>
    </row>
    <row r="262" spans="1:15" x14ac:dyDescent="0.25">
      <c r="A262" s="37">
        <v>4626</v>
      </c>
      <c r="B262" s="37" t="s">
        <v>280</v>
      </c>
      <c r="C262" s="38">
        <v>839233259</v>
      </c>
      <c r="D262" s="38">
        <v>40641</v>
      </c>
      <c r="E262" s="38">
        <f t="shared" si="30"/>
        <v>20649.916562092469</v>
      </c>
      <c r="F262" s="39">
        <f t="shared" si="31"/>
        <v>0.94334097627286406</v>
      </c>
      <c r="G262" s="38">
        <f t="shared" si="32"/>
        <v>793.77727757538901</v>
      </c>
      <c r="H262" s="40">
        <f t="shared" si="33"/>
        <v>0</v>
      </c>
      <c r="I262" s="38">
        <f t="shared" si="34"/>
        <v>793.77727757538901</v>
      </c>
      <c r="J262" s="38">
        <f t="shared" si="35"/>
        <v>-205.36440331912766</v>
      </c>
      <c r="K262" s="38">
        <f t="shared" si="36"/>
        <v>588.41287425626138</v>
      </c>
      <c r="L262" s="38">
        <f t="shared" si="37"/>
        <v>32259902.337941386</v>
      </c>
      <c r="M262" s="38">
        <f t="shared" si="38"/>
        <v>23913687.62264872</v>
      </c>
      <c r="N262" s="48">
        <f>'jan-apr'!M262</f>
        <v>8568159.4468196947</v>
      </c>
      <c r="O262" s="48">
        <f t="shared" si="39"/>
        <v>15345528.175829025</v>
      </c>
    </row>
    <row r="263" spans="1:15" x14ac:dyDescent="0.25">
      <c r="A263" s="37">
        <v>4627</v>
      </c>
      <c r="B263" s="37" t="s">
        <v>281</v>
      </c>
      <c r="C263" s="38">
        <v>603539341</v>
      </c>
      <c r="D263" s="38">
        <v>30600</v>
      </c>
      <c r="E263" s="38">
        <f t="shared" si="30"/>
        <v>19723.507875816995</v>
      </c>
      <c r="F263" s="39">
        <f t="shared" si="31"/>
        <v>0.90102025929025698</v>
      </c>
      <c r="G263" s="38">
        <f t="shared" si="32"/>
        <v>1386.6788367916922</v>
      </c>
      <c r="H263" s="40">
        <f t="shared" si="33"/>
        <v>0</v>
      </c>
      <c r="I263" s="38">
        <f t="shared" si="34"/>
        <v>1386.6788367916922</v>
      </c>
      <c r="J263" s="38">
        <f t="shared" si="35"/>
        <v>-205.36440331912766</v>
      </c>
      <c r="K263" s="38">
        <f t="shared" si="36"/>
        <v>1181.3144334725646</v>
      </c>
      <c r="L263" s="38">
        <f t="shared" si="37"/>
        <v>42432372.405825779</v>
      </c>
      <c r="M263" s="38">
        <f t="shared" si="38"/>
        <v>36148221.664260477</v>
      </c>
      <c r="N263" s="48">
        <f>'jan-apr'!M263</f>
        <v>20507966.510746367</v>
      </c>
      <c r="O263" s="48">
        <f t="shared" si="39"/>
        <v>15640255.15351411</v>
      </c>
    </row>
    <row r="264" spans="1:15" x14ac:dyDescent="0.25">
      <c r="A264" s="37">
        <v>4628</v>
      </c>
      <c r="B264" s="37" t="s">
        <v>282</v>
      </c>
      <c r="C264" s="38">
        <v>84530353</v>
      </c>
      <c r="D264" s="38">
        <v>3899</v>
      </c>
      <c r="E264" s="38">
        <f t="shared" si="30"/>
        <v>21680.008463708644</v>
      </c>
      <c r="F264" s="39">
        <f t="shared" si="31"/>
        <v>0.99039820757931873</v>
      </c>
      <c r="G264" s="38">
        <f t="shared" si="32"/>
        <v>134.51846054103692</v>
      </c>
      <c r="H264" s="40">
        <f t="shared" si="33"/>
        <v>0</v>
      </c>
      <c r="I264" s="38">
        <f t="shared" si="34"/>
        <v>134.51846054103692</v>
      </c>
      <c r="J264" s="38">
        <f t="shared" si="35"/>
        <v>-205.36440331912766</v>
      </c>
      <c r="K264" s="38">
        <f t="shared" si="36"/>
        <v>-70.845942778090745</v>
      </c>
      <c r="L264" s="38">
        <f t="shared" si="37"/>
        <v>524487.47764950292</v>
      </c>
      <c r="M264" s="38">
        <f t="shared" si="38"/>
        <v>-276228.33089177584</v>
      </c>
      <c r="N264" s="48">
        <f>'jan-apr'!M264</f>
        <v>-3249243.2785111088</v>
      </c>
      <c r="O264" s="48">
        <f t="shared" si="39"/>
        <v>2973014.9476193329</v>
      </c>
    </row>
    <row r="265" spans="1:15" x14ac:dyDescent="0.25">
      <c r="A265" s="37">
        <v>4629</v>
      </c>
      <c r="B265" s="37" t="s">
        <v>283</v>
      </c>
      <c r="C265" s="38">
        <v>22105995</v>
      </c>
      <c r="D265" s="38">
        <v>397</v>
      </c>
      <c r="E265" s="38">
        <f t="shared" ref="E265:E328" si="40">(C265)/D265</f>
        <v>55682.607052896725</v>
      </c>
      <c r="F265" s="39">
        <f t="shared" ref="F265:F328" si="41">E265/$E$366</f>
        <v>2.5437238325274474</v>
      </c>
      <c r="G265" s="38">
        <f t="shared" ref="G265:G328" si="42">(E$366-E265)*0.64</f>
        <v>-21627.144636539331</v>
      </c>
      <c r="H265" s="40">
        <f t="shared" ref="H265:H328" si="43">(IF(E265&gt;=E$366*0.9,0,IF(E265&lt;0.9*E$366,(E$366*0.9-E265)*0.35)))</f>
        <v>0</v>
      </c>
      <c r="I265" s="38">
        <f t="shared" ref="I265:I328" si="44">G265+H265</f>
        <v>-21627.144636539331</v>
      </c>
      <c r="J265" s="38">
        <f t="shared" ref="J265:J328" si="45">I$368</f>
        <v>-205.36440331912766</v>
      </c>
      <c r="K265" s="38">
        <f t="shared" ref="K265:K328" si="46">I265+J265</f>
        <v>-21832.509039858458</v>
      </c>
      <c r="L265" s="38">
        <f t="shared" ref="L265:L328" si="47">I265*D265</f>
        <v>-8585976.4207061138</v>
      </c>
      <c r="M265" s="38">
        <f t="shared" ref="M265:M328" si="48">D265*K265</f>
        <v>-8667506.0888238084</v>
      </c>
      <c r="N265" s="48">
        <f>'jan-apr'!M265</f>
        <v>-8991272.0808743034</v>
      </c>
      <c r="O265" s="48">
        <f t="shared" ref="O265:O328" si="49">M265-N265</f>
        <v>323765.992050495</v>
      </c>
    </row>
    <row r="266" spans="1:15" x14ac:dyDescent="0.25">
      <c r="A266" s="37">
        <v>4630</v>
      </c>
      <c r="B266" s="37" t="s">
        <v>284</v>
      </c>
      <c r="C266" s="38">
        <v>148085445</v>
      </c>
      <c r="D266" s="38">
        <v>8231</v>
      </c>
      <c r="E266" s="38">
        <f t="shared" si="40"/>
        <v>17991.185153687278</v>
      </c>
      <c r="F266" s="39">
        <f t="shared" si="41"/>
        <v>0.82188332897871286</v>
      </c>
      <c r="G266" s="38">
        <f t="shared" si="42"/>
        <v>2495.3653789547111</v>
      </c>
      <c r="H266" s="40">
        <f t="shared" si="43"/>
        <v>598.49616707521682</v>
      </c>
      <c r="I266" s="38">
        <f t="shared" si="44"/>
        <v>3093.8615460299279</v>
      </c>
      <c r="J266" s="38">
        <f t="shared" si="45"/>
        <v>-205.36440331912766</v>
      </c>
      <c r="K266" s="38">
        <f t="shared" si="46"/>
        <v>2888.4971427108003</v>
      </c>
      <c r="L266" s="38">
        <f t="shared" si="47"/>
        <v>25465574.385372337</v>
      </c>
      <c r="M266" s="38">
        <f t="shared" si="48"/>
        <v>23775219.981652599</v>
      </c>
      <c r="N266" s="48">
        <f>'jan-apr'!M266</f>
        <v>15835898.420579664</v>
      </c>
      <c r="O266" s="48">
        <f t="shared" si="49"/>
        <v>7939321.5610729344</v>
      </c>
    </row>
    <row r="267" spans="1:15" x14ac:dyDescent="0.25">
      <c r="A267" s="37">
        <v>4631</v>
      </c>
      <c r="B267" s="37" t="s">
        <v>285</v>
      </c>
      <c r="C267" s="38">
        <v>609675093</v>
      </c>
      <c r="D267" s="38">
        <v>30285</v>
      </c>
      <c r="E267" s="38">
        <f t="shared" si="40"/>
        <v>20131.256166419018</v>
      </c>
      <c r="F267" s="39">
        <f t="shared" si="41"/>
        <v>0.91964724353852301</v>
      </c>
      <c r="G267" s="38">
        <f t="shared" si="42"/>
        <v>1125.7199308063975</v>
      </c>
      <c r="H267" s="40">
        <f t="shared" si="43"/>
        <v>0</v>
      </c>
      <c r="I267" s="38">
        <f t="shared" si="44"/>
        <v>1125.7199308063975</v>
      </c>
      <c r="J267" s="38">
        <f t="shared" si="45"/>
        <v>-205.36440331912766</v>
      </c>
      <c r="K267" s="38">
        <f t="shared" si="46"/>
        <v>920.35552748726991</v>
      </c>
      <c r="L267" s="38">
        <f t="shared" si="47"/>
        <v>34092428.104471751</v>
      </c>
      <c r="M267" s="38">
        <f t="shared" si="48"/>
        <v>27872967.149951968</v>
      </c>
      <c r="N267" s="48">
        <f>'jan-apr'!M267</f>
        <v>12127080.533606311</v>
      </c>
      <c r="O267" s="48">
        <f t="shared" si="49"/>
        <v>15745886.616345657</v>
      </c>
    </row>
    <row r="268" spans="1:15" x14ac:dyDescent="0.25">
      <c r="A268" s="37">
        <v>4632</v>
      </c>
      <c r="B268" s="37" t="s">
        <v>286</v>
      </c>
      <c r="C268" s="38">
        <v>75224166</v>
      </c>
      <c r="D268" s="38">
        <v>2947</v>
      </c>
      <c r="E268" s="38">
        <f t="shared" si="40"/>
        <v>25525.67560230743</v>
      </c>
      <c r="F268" s="39">
        <f t="shared" si="41"/>
        <v>1.1660781132117628</v>
      </c>
      <c r="G268" s="38">
        <f t="shared" si="42"/>
        <v>-2326.7085081621867</v>
      </c>
      <c r="H268" s="40">
        <f t="shared" si="43"/>
        <v>0</v>
      </c>
      <c r="I268" s="38">
        <f t="shared" si="44"/>
        <v>-2326.7085081621867</v>
      </c>
      <c r="J268" s="38">
        <f t="shared" si="45"/>
        <v>-205.36440331912766</v>
      </c>
      <c r="K268" s="38">
        <f t="shared" si="46"/>
        <v>-2532.0729114813143</v>
      </c>
      <c r="L268" s="38">
        <f t="shared" si="47"/>
        <v>-6856809.9735539639</v>
      </c>
      <c r="M268" s="38">
        <f t="shared" si="48"/>
        <v>-7462018.870135433</v>
      </c>
      <c r="N268" s="48">
        <f>'jan-apr'!M268</f>
        <v>-8116416.0449787714</v>
      </c>
      <c r="O268" s="48">
        <f t="shared" si="49"/>
        <v>654397.17484333832</v>
      </c>
    </row>
    <row r="269" spans="1:15" x14ac:dyDescent="0.25">
      <c r="A269" s="37">
        <v>4633</v>
      </c>
      <c r="B269" s="37" t="s">
        <v>287</v>
      </c>
      <c r="C269" s="38">
        <v>10271522</v>
      </c>
      <c r="D269" s="38">
        <v>529</v>
      </c>
      <c r="E269" s="38">
        <f t="shared" si="40"/>
        <v>19416.865784499056</v>
      </c>
      <c r="F269" s="39">
        <f t="shared" si="41"/>
        <v>0.88701206468470417</v>
      </c>
      <c r="G269" s="38">
        <f t="shared" si="42"/>
        <v>1582.9297752351733</v>
      </c>
      <c r="H269" s="40">
        <f t="shared" si="43"/>
        <v>99.507946291094768</v>
      </c>
      <c r="I269" s="38">
        <f t="shared" si="44"/>
        <v>1682.4377215262682</v>
      </c>
      <c r="J269" s="38">
        <f t="shared" si="45"/>
        <v>-205.36440331912766</v>
      </c>
      <c r="K269" s="38">
        <f t="shared" si="46"/>
        <v>1477.0733182071406</v>
      </c>
      <c r="L269" s="38">
        <f t="shared" si="47"/>
        <v>890009.55468739592</v>
      </c>
      <c r="M269" s="38">
        <f t="shared" si="48"/>
        <v>781371.78533157741</v>
      </c>
      <c r="N269" s="48">
        <f>'jan-apr'!M269</f>
        <v>394726.70573675906</v>
      </c>
      <c r="O269" s="48">
        <f t="shared" si="49"/>
        <v>386645.07959481835</v>
      </c>
    </row>
    <row r="270" spans="1:15" x14ac:dyDescent="0.25">
      <c r="A270" s="37">
        <v>4634</v>
      </c>
      <c r="B270" s="37" t="s">
        <v>288</v>
      </c>
      <c r="C270" s="38">
        <v>44920021</v>
      </c>
      <c r="D270" s="38">
        <v>1672</v>
      </c>
      <c r="E270" s="38">
        <f t="shared" si="40"/>
        <v>26866.041267942583</v>
      </c>
      <c r="F270" s="39">
        <f t="shared" si="41"/>
        <v>1.2273094432164575</v>
      </c>
      <c r="G270" s="38">
        <f t="shared" si="42"/>
        <v>-3184.5425341686841</v>
      </c>
      <c r="H270" s="40">
        <f t="shared" si="43"/>
        <v>0</v>
      </c>
      <c r="I270" s="38">
        <f t="shared" si="44"/>
        <v>-3184.5425341686841</v>
      </c>
      <c r="J270" s="38">
        <f t="shared" si="45"/>
        <v>-205.36440331912766</v>
      </c>
      <c r="K270" s="38">
        <f t="shared" si="46"/>
        <v>-3389.9069374878118</v>
      </c>
      <c r="L270" s="38">
        <f t="shared" si="47"/>
        <v>-5324555.1171300402</v>
      </c>
      <c r="M270" s="38">
        <f t="shared" si="48"/>
        <v>-5667924.3994796211</v>
      </c>
      <c r="N270" s="48">
        <f>'jan-apr'!M270</f>
        <v>-6411733.9829265373</v>
      </c>
      <c r="O270" s="48">
        <f t="shared" si="49"/>
        <v>743809.58344691619</v>
      </c>
    </row>
    <row r="271" spans="1:15" x14ac:dyDescent="0.25">
      <c r="A271" s="37">
        <v>4635</v>
      </c>
      <c r="B271" s="37" t="s">
        <v>289</v>
      </c>
      <c r="C271" s="38">
        <v>53833281</v>
      </c>
      <c r="D271" s="38">
        <v>2301</v>
      </c>
      <c r="E271" s="38">
        <f t="shared" si="40"/>
        <v>23395.602346805736</v>
      </c>
      <c r="F271" s="39">
        <f t="shared" si="41"/>
        <v>1.0687709217596502</v>
      </c>
      <c r="G271" s="38">
        <f t="shared" si="42"/>
        <v>-963.46162464110182</v>
      </c>
      <c r="H271" s="40">
        <f t="shared" si="43"/>
        <v>0</v>
      </c>
      <c r="I271" s="38">
        <f t="shared" si="44"/>
        <v>-963.46162464110182</v>
      </c>
      <c r="J271" s="38">
        <f t="shared" si="45"/>
        <v>-205.36440331912766</v>
      </c>
      <c r="K271" s="38">
        <f t="shared" si="46"/>
        <v>-1168.8260279602296</v>
      </c>
      <c r="L271" s="38">
        <f t="shared" si="47"/>
        <v>-2216925.1982991751</v>
      </c>
      <c r="M271" s="38">
        <f t="shared" si="48"/>
        <v>-2689468.6903364882</v>
      </c>
      <c r="N271" s="48">
        <f>'jan-apr'!M271</f>
        <v>-1354370.3879389758</v>
      </c>
      <c r="O271" s="48">
        <f t="shared" si="49"/>
        <v>-1335098.3023975124</v>
      </c>
    </row>
    <row r="272" spans="1:15" x14ac:dyDescent="0.25">
      <c r="A272" s="37">
        <v>4636</v>
      </c>
      <c r="B272" s="37" t="s">
        <v>290</v>
      </c>
      <c r="C272" s="38">
        <v>18738457</v>
      </c>
      <c r="D272" s="38">
        <v>742</v>
      </c>
      <c r="E272" s="38">
        <f t="shared" si="40"/>
        <v>25253.985175202157</v>
      </c>
      <c r="F272" s="39">
        <f t="shared" si="41"/>
        <v>1.1536665999749505</v>
      </c>
      <c r="G272" s="38">
        <f t="shared" si="42"/>
        <v>-2152.8266348148113</v>
      </c>
      <c r="H272" s="40">
        <f t="shared" si="43"/>
        <v>0</v>
      </c>
      <c r="I272" s="38">
        <f t="shared" si="44"/>
        <v>-2152.8266348148113</v>
      </c>
      <c r="J272" s="38">
        <f t="shared" si="45"/>
        <v>-205.36440331912766</v>
      </c>
      <c r="K272" s="38">
        <f t="shared" si="46"/>
        <v>-2358.1910381339389</v>
      </c>
      <c r="L272" s="38">
        <f t="shared" si="47"/>
        <v>-1597397.3630325899</v>
      </c>
      <c r="M272" s="38">
        <f t="shared" si="48"/>
        <v>-1749777.7502953827</v>
      </c>
      <c r="N272" s="48">
        <f>'jan-apr'!M272</f>
        <v>-1033979.1649590258</v>
      </c>
      <c r="O272" s="48">
        <f t="shared" si="49"/>
        <v>-715798.58533635689</v>
      </c>
    </row>
    <row r="273" spans="1:15" x14ac:dyDescent="0.25">
      <c r="A273" s="37">
        <v>4637</v>
      </c>
      <c r="B273" s="37" t="s">
        <v>291</v>
      </c>
      <c r="C273" s="38">
        <v>26625079</v>
      </c>
      <c r="D273" s="38">
        <v>1275</v>
      </c>
      <c r="E273" s="38">
        <f t="shared" si="40"/>
        <v>20882.414901960783</v>
      </c>
      <c r="F273" s="39">
        <f t="shared" si="41"/>
        <v>0.95396209477732408</v>
      </c>
      <c r="G273" s="38">
        <f t="shared" si="42"/>
        <v>644.97834005966786</v>
      </c>
      <c r="H273" s="40">
        <f t="shared" si="43"/>
        <v>0</v>
      </c>
      <c r="I273" s="38">
        <f t="shared" si="44"/>
        <v>644.97834005966786</v>
      </c>
      <c r="J273" s="38">
        <f t="shared" si="45"/>
        <v>-205.36440331912766</v>
      </c>
      <c r="K273" s="38">
        <f t="shared" si="46"/>
        <v>439.61393674054023</v>
      </c>
      <c r="L273" s="38">
        <f t="shared" si="47"/>
        <v>822347.38357607648</v>
      </c>
      <c r="M273" s="38">
        <f t="shared" si="48"/>
        <v>560507.76934418874</v>
      </c>
      <c r="N273" s="48">
        <f>'jan-apr'!M273</f>
        <v>85242.417947764683</v>
      </c>
      <c r="O273" s="48">
        <f t="shared" si="49"/>
        <v>475265.35139642406</v>
      </c>
    </row>
    <row r="274" spans="1:15" x14ac:dyDescent="0.25">
      <c r="A274" s="37">
        <v>4638</v>
      </c>
      <c r="B274" s="37" t="s">
        <v>292</v>
      </c>
      <c r="C274" s="38">
        <v>95575818</v>
      </c>
      <c r="D274" s="38">
        <v>3883</v>
      </c>
      <c r="E274" s="38">
        <f t="shared" si="40"/>
        <v>24613.911408704611</v>
      </c>
      <c r="F274" s="39">
        <f t="shared" si="41"/>
        <v>1.1244263940903967</v>
      </c>
      <c r="G274" s="38">
        <f t="shared" si="42"/>
        <v>-1743.1794242563822</v>
      </c>
      <c r="H274" s="40">
        <f t="shared" si="43"/>
        <v>0</v>
      </c>
      <c r="I274" s="38">
        <f t="shared" si="44"/>
        <v>-1743.1794242563822</v>
      </c>
      <c r="J274" s="38">
        <f t="shared" si="45"/>
        <v>-205.36440331912766</v>
      </c>
      <c r="K274" s="38">
        <f t="shared" si="46"/>
        <v>-1948.5438275755098</v>
      </c>
      <c r="L274" s="38">
        <f t="shared" si="47"/>
        <v>-6768765.7043875316</v>
      </c>
      <c r="M274" s="38">
        <f t="shared" si="48"/>
        <v>-7566195.6824757047</v>
      </c>
      <c r="N274" s="48">
        <f>'jan-apr'!M274</f>
        <v>-9603586.9471912365</v>
      </c>
      <c r="O274" s="48">
        <f t="shared" si="49"/>
        <v>2037391.2647155318</v>
      </c>
    </row>
    <row r="275" spans="1:15" x14ac:dyDescent="0.25">
      <c r="A275" s="37">
        <v>4639</v>
      </c>
      <c r="B275" s="37" t="s">
        <v>293</v>
      </c>
      <c r="C275" s="38">
        <v>58456146</v>
      </c>
      <c r="D275" s="38">
        <v>2532</v>
      </c>
      <c r="E275" s="38">
        <f t="shared" si="40"/>
        <v>23086.945497630331</v>
      </c>
      <c r="F275" s="39">
        <f t="shared" si="41"/>
        <v>1.0546706878648102</v>
      </c>
      <c r="G275" s="38">
        <f t="shared" si="42"/>
        <v>-765.92124116884315</v>
      </c>
      <c r="H275" s="40">
        <f t="shared" si="43"/>
        <v>0</v>
      </c>
      <c r="I275" s="38">
        <f t="shared" si="44"/>
        <v>-765.92124116884315</v>
      </c>
      <c r="J275" s="38">
        <f t="shared" si="45"/>
        <v>-205.36440331912766</v>
      </c>
      <c r="K275" s="38">
        <f t="shared" si="46"/>
        <v>-971.28564448797079</v>
      </c>
      <c r="L275" s="38">
        <f t="shared" si="47"/>
        <v>-1939312.582639511</v>
      </c>
      <c r="M275" s="38">
        <f t="shared" si="48"/>
        <v>-2459295.2518435419</v>
      </c>
      <c r="N275" s="48">
        <f>'jan-apr'!M275</f>
        <v>-4266184.6713696113</v>
      </c>
      <c r="O275" s="48">
        <f t="shared" si="49"/>
        <v>1806889.4195260694</v>
      </c>
    </row>
    <row r="276" spans="1:15" x14ac:dyDescent="0.25">
      <c r="A276" s="37">
        <v>4640</v>
      </c>
      <c r="B276" s="37" t="s">
        <v>294</v>
      </c>
      <c r="C276" s="38">
        <v>244989657</v>
      </c>
      <c r="D276" s="38">
        <v>12552</v>
      </c>
      <c r="E276" s="38">
        <f t="shared" si="40"/>
        <v>19517.97777246654</v>
      </c>
      <c r="F276" s="39">
        <f t="shared" si="41"/>
        <v>0.89163111876927292</v>
      </c>
      <c r="G276" s="38">
        <f t="shared" si="42"/>
        <v>1518.2181029359833</v>
      </c>
      <c r="H276" s="40">
        <f t="shared" si="43"/>
        <v>64.118750502475265</v>
      </c>
      <c r="I276" s="38">
        <f t="shared" si="44"/>
        <v>1582.3368534384585</v>
      </c>
      <c r="J276" s="38">
        <f t="shared" si="45"/>
        <v>-205.36440331912766</v>
      </c>
      <c r="K276" s="38">
        <f t="shared" si="46"/>
        <v>1376.9724501193309</v>
      </c>
      <c r="L276" s="38">
        <f t="shared" si="47"/>
        <v>19861492.184359532</v>
      </c>
      <c r="M276" s="38">
        <f t="shared" si="48"/>
        <v>17283758.193897843</v>
      </c>
      <c r="N276" s="48">
        <f>'jan-apr'!M276</f>
        <v>9065650.3195610605</v>
      </c>
      <c r="O276" s="48">
        <f t="shared" si="49"/>
        <v>8218107.8743367828</v>
      </c>
    </row>
    <row r="277" spans="1:15" x14ac:dyDescent="0.25">
      <c r="A277" s="37">
        <v>4641</v>
      </c>
      <c r="B277" s="37" t="s">
        <v>295</v>
      </c>
      <c r="C277" s="38">
        <v>69044478</v>
      </c>
      <c r="D277" s="38">
        <v>1866</v>
      </c>
      <c r="E277" s="38">
        <f t="shared" si="40"/>
        <v>37001.32797427653</v>
      </c>
      <c r="F277" s="39">
        <f t="shared" si="41"/>
        <v>1.6903152489595108</v>
      </c>
      <c r="G277" s="38">
        <f t="shared" si="42"/>
        <v>-9671.1260262224096</v>
      </c>
      <c r="H277" s="40">
        <f t="shared" si="43"/>
        <v>0</v>
      </c>
      <c r="I277" s="38">
        <f t="shared" si="44"/>
        <v>-9671.1260262224096</v>
      </c>
      <c r="J277" s="38">
        <f t="shared" si="45"/>
        <v>-205.36440331912766</v>
      </c>
      <c r="K277" s="38">
        <f t="shared" si="46"/>
        <v>-9876.4904295415381</v>
      </c>
      <c r="L277" s="38">
        <f t="shared" si="47"/>
        <v>-18046321.164931018</v>
      </c>
      <c r="M277" s="38">
        <f t="shared" si="48"/>
        <v>-18429531.141524509</v>
      </c>
      <c r="N277" s="48">
        <f>'jan-apr'!M277</f>
        <v>-18355197.080179974</v>
      </c>
      <c r="O277" s="48">
        <f t="shared" si="49"/>
        <v>-74334.061344534159</v>
      </c>
    </row>
    <row r="278" spans="1:15" x14ac:dyDescent="0.25">
      <c r="A278" s="37">
        <v>4642</v>
      </c>
      <c r="B278" s="37" t="s">
        <v>296</v>
      </c>
      <c r="C278" s="38">
        <v>56654197</v>
      </c>
      <c r="D278" s="38">
        <v>2223</v>
      </c>
      <c r="E278" s="38">
        <f t="shared" si="40"/>
        <v>25485.468735942421</v>
      </c>
      <c r="F278" s="39">
        <f t="shared" si="41"/>
        <v>1.1642413607747448</v>
      </c>
      <c r="G278" s="38">
        <f t="shared" si="42"/>
        <v>-2300.9761136885804</v>
      </c>
      <c r="H278" s="40">
        <f t="shared" si="43"/>
        <v>0</v>
      </c>
      <c r="I278" s="38">
        <f t="shared" si="44"/>
        <v>-2300.9761136885804</v>
      </c>
      <c r="J278" s="38">
        <f t="shared" si="45"/>
        <v>-205.36440331912766</v>
      </c>
      <c r="K278" s="38">
        <f t="shared" si="46"/>
        <v>-2506.3405170077081</v>
      </c>
      <c r="L278" s="38">
        <f t="shared" si="47"/>
        <v>-5115069.900729714</v>
      </c>
      <c r="M278" s="38">
        <f t="shared" si="48"/>
        <v>-5571594.9693081351</v>
      </c>
      <c r="N278" s="48">
        <f>'jan-apr'!M278</f>
        <v>-7228722.8927546013</v>
      </c>
      <c r="O278" s="48">
        <f t="shared" si="49"/>
        <v>1657127.9234464662</v>
      </c>
    </row>
    <row r="279" spans="1:15" x14ac:dyDescent="0.25">
      <c r="A279" s="37">
        <v>4643</v>
      </c>
      <c r="B279" s="37" t="s">
        <v>297</v>
      </c>
      <c r="C279" s="38">
        <v>135898096</v>
      </c>
      <c r="D279" s="38">
        <v>5178</v>
      </c>
      <c r="E279" s="38">
        <f t="shared" si="40"/>
        <v>26245.28698339127</v>
      </c>
      <c r="F279" s="39">
        <f t="shared" si="41"/>
        <v>1.1989518006539124</v>
      </c>
      <c r="G279" s="38">
        <f t="shared" si="42"/>
        <v>-2787.2597920558437</v>
      </c>
      <c r="H279" s="40">
        <f t="shared" si="43"/>
        <v>0</v>
      </c>
      <c r="I279" s="38">
        <f t="shared" si="44"/>
        <v>-2787.2597920558437</v>
      </c>
      <c r="J279" s="38">
        <f t="shared" si="45"/>
        <v>-205.36440331912766</v>
      </c>
      <c r="K279" s="38">
        <f t="shared" si="46"/>
        <v>-2992.6241953749714</v>
      </c>
      <c r="L279" s="38">
        <f t="shared" si="47"/>
        <v>-14432431.203265158</v>
      </c>
      <c r="M279" s="38">
        <f t="shared" si="48"/>
        <v>-15495808.083651602</v>
      </c>
      <c r="N279" s="48">
        <f>'jan-apr'!M279</f>
        <v>-20274416.063393313</v>
      </c>
      <c r="O279" s="48">
        <f t="shared" si="49"/>
        <v>4778607.9797417112</v>
      </c>
    </row>
    <row r="280" spans="1:15" x14ac:dyDescent="0.25">
      <c r="A280" s="37">
        <v>4644</v>
      </c>
      <c r="B280" s="37" t="s">
        <v>298</v>
      </c>
      <c r="C280" s="38">
        <v>131784415</v>
      </c>
      <c r="D280" s="38">
        <v>5478</v>
      </c>
      <c r="E280" s="38">
        <f t="shared" si="40"/>
        <v>24057.03085067543</v>
      </c>
      <c r="F280" s="39">
        <f t="shared" si="41"/>
        <v>1.0989866666368251</v>
      </c>
      <c r="G280" s="38">
        <f t="shared" si="42"/>
        <v>-1386.7758671177062</v>
      </c>
      <c r="H280" s="40">
        <f t="shared" si="43"/>
        <v>0</v>
      </c>
      <c r="I280" s="38">
        <f t="shared" si="44"/>
        <v>-1386.7758671177062</v>
      </c>
      <c r="J280" s="38">
        <f t="shared" si="45"/>
        <v>-205.36440331912766</v>
      </c>
      <c r="K280" s="38">
        <f t="shared" si="46"/>
        <v>-1592.1402704368338</v>
      </c>
      <c r="L280" s="38">
        <f t="shared" si="47"/>
        <v>-7596758.2000707947</v>
      </c>
      <c r="M280" s="38">
        <f t="shared" si="48"/>
        <v>-8721744.4014529753</v>
      </c>
      <c r="N280" s="48">
        <f>'jan-apr'!M280</f>
        <v>-13068057.395640898</v>
      </c>
      <c r="O280" s="48">
        <f t="shared" si="49"/>
        <v>4346312.9941879231</v>
      </c>
    </row>
    <row r="281" spans="1:15" x14ac:dyDescent="0.25">
      <c r="A281" s="37">
        <v>4645</v>
      </c>
      <c r="B281" s="37" t="s">
        <v>299</v>
      </c>
      <c r="C281" s="38">
        <v>55642186</v>
      </c>
      <c r="D281" s="38">
        <v>2924</v>
      </c>
      <c r="E281" s="38">
        <f t="shared" si="40"/>
        <v>19029.475376196991</v>
      </c>
      <c r="F281" s="39">
        <f t="shared" si="41"/>
        <v>0.86931508054108486</v>
      </c>
      <c r="G281" s="38">
        <f t="shared" si="42"/>
        <v>1830.8596365484946</v>
      </c>
      <c r="H281" s="40">
        <f t="shared" si="43"/>
        <v>235.09458919681728</v>
      </c>
      <c r="I281" s="38">
        <f t="shared" si="44"/>
        <v>2065.9542257453118</v>
      </c>
      <c r="J281" s="38">
        <f t="shared" si="45"/>
        <v>-205.36440331912766</v>
      </c>
      <c r="K281" s="38">
        <f t="shared" si="46"/>
        <v>1860.5898224261841</v>
      </c>
      <c r="L281" s="38">
        <f t="shared" si="47"/>
        <v>6040850.1560792914</v>
      </c>
      <c r="M281" s="38">
        <f t="shared" si="48"/>
        <v>5440364.6407741625</v>
      </c>
      <c r="N281" s="48">
        <f>'jan-apr'!M281</f>
        <v>5160060.7390687549</v>
      </c>
      <c r="O281" s="48">
        <f t="shared" si="49"/>
        <v>280303.90170540754</v>
      </c>
    </row>
    <row r="282" spans="1:15" x14ac:dyDescent="0.25">
      <c r="A282" s="37">
        <v>4646</v>
      </c>
      <c r="B282" s="37" t="s">
        <v>300</v>
      </c>
      <c r="C282" s="38">
        <v>53316911</v>
      </c>
      <c r="D282" s="38">
        <v>2948</v>
      </c>
      <c r="E282" s="38">
        <f t="shared" si="40"/>
        <v>18085.790705563093</v>
      </c>
      <c r="F282" s="39">
        <f t="shared" si="41"/>
        <v>0.82620515243010606</v>
      </c>
      <c r="G282" s="38">
        <f t="shared" si="42"/>
        <v>2434.8178257541895</v>
      </c>
      <c r="H282" s="40">
        <f t="shared" si="43"/>
        <v>565.38422391868164</v>
      </c>
      <c r="I282" s="38">
        <f t="shared" si="44"/>
        <v>3000.202049672871</v>
      </c>
      <c r="J282" s="38">
        <f t="shared" si="45"/>
        <v>-205.36440331912766</v>
      </c>
      <c r="K282" s="38">
        <f t="shared" si="46"/>
        <v>2794.8376463537434</v>
      </c>
      <c r="L282" s="38">
        <f t="shared" si="47"/>
        <v>8844595.6424356233</v>
      </c>
      <c r="M282" s="38">
        <f t="shared" si="48"/>
        <v>8239181.3814508356</v>
      </c>
      <c r="N282" s="48">
        <f>'jan-apr'!M282</f>
        <v>4954492.8586233547</v>
      </c>
      <c r="O282" s="48">
        <f t="shared" si="49"/>
        <v>3284688.5228274809</v>
      </c>
    </row>
    <row r="283" spans="1:15" x14ac:dyDescent="0.25">
      <c r="A283" s="37">
        <v>4647</v>
      </c>
      <c r="B283" s="37" t="s">
        <v>301</v>
      </c>
      <c r="C283" s="38">
        <v>468745381</v>
      </c>
      <c r="D283" s="38">
        <v>22804</v>
      </c>
      <c r="E283" s="38">
        <f t="shared" si="40"/>
        <v>20555.401727767057</v>
      </c>
      <c r="F283" s="39">
        <f t="shared" si="41"/>
        <v>0.93902329703107601</v>
      </c>
      <c r="G283" s="38">
        <f t="shared" si="42"/>
        <v>854.26677154365234</v>
      </c>
      <c r="H283" s="40">
        <f t="shared" si="43"/>
        <v>0</v>
      </c>
      <c r="I283" s="38">
        <f t="shared" si="44"/>
        <v>854.26677154365234</v>
      </c>
      <c r="J283" s="38">
        <f t="shared" si="45"/>
        <v>-205.36440331912766</v>
      </c>
      <c r="K283" s="38">
        <f t="shared" si="46"/>
        <v>648.90236822452471</v>
      </c>
      <c r="L283" s="38">
        <f t="shared" si="47"/>
        <v>19480699.458281446</v>
      </c>
      <c r="M283" s="38">
        <f t="shared" si="48"/>
        <v>14797569.604992062</v>
      </c>
      <c r="N283" s="48">
        <f>'jan-apr'!M283</f>
        <v>11802885.146353589</v>
      </c>
      <c r="O283" s="48">
        <f t="shared" si="49"/>
        <v>2994684.4586384725</v>
      </c>
    </row>
    <row r="284" spans="1:15" x14ac:dyDescent="0.25">
      <c r="A284" s="37">
        <v>4648</v>
      </c>
      <c r="B284" s="37" t="s">
        <v>302</v>
      </c>
      <c r="C284" s="38">
        <v>80966809</v>
      </c>
      <c r="D284" s="38">
        <v>3381</v>
      </c>
      <c r="E284" s="38">
        <f t="shared" si="40"/>
        <v>23947.592132505175</v>
      </c>
      <c r="F284" s="39">
        <f t="shared" si="41"/>
        <v>1.0939872262308383</v>
      </c>
      <c r="G284" s="38">
        <f t="shared" si="42"/>
        <v>-1316.7350874887431</v>
      </c>
      <c r="H284" s="40">
        <f t="shared" si="43"/>
        <v>0</v>
      </c>
      <c r="I284" s="38">
        <f t="shared" si="44"/>
        <v>-1316.7350874887431</v>
      </c>
      <c r="J284" s="38">
        <f t="shared" si="45"/>
        <v>-205.36440331912766</v>
      </c>
      <c r="K284" s="38">
        <f t="shared" si="46"/>
        <v>-1522.0994908078708</v>
      </c>
      <c r="L284" s="38">
        <f t="shared" si="47"/>
        <v>-4451881.3307994409</v>
      </c>
      <c r="M284" s="38">
        <f t="shared" si="48"/>
        <v>-5146218.3784214109</v>
      </c>
      <c r="N284" s="48">
        <f>'jan-apr'!M284</f>
        <v>-7739805.7120302813</v>
      </c>
      <c r="O284" s="48">
        <f t="shared" si="49"/>
        <v>2593587.3336088704</v>
      </c>
    </row>
    <row r="285" spans="1:15" x14ac:dyDescent="0.25">
      <c r="A285" s="37">
        <v>4649</v>
      </c>
      <c r="B285" s="37" t="s">
        <v>303</v>
      </c>
      <c r="C285" s="38">
        <v>178573689</v>
      </c>
      <c r="D285" s="38">
        <v>9616</v>
      </c>
      <c r="E285" s="38">
        <f t="shared" si="40"/>
        <v>18570.475145590681</v>
      </c>
      <c r="F285" s="39">
        <f t="shared" si="41"/>
        <v>0.84834677665725788</v>
      </c>
      <c r="G285" s="38">
        <f t="shared" si="42"/>
        <v>2124.6197841365333</v>
      </c>
      <c r="H285" s="40">
        <f t="shared" si="43"/>
        <v>395.74466990902602</v>
      </c>
      <c r="I285" s="38">
        <f t="shared" si="44"/>
        <v>2520.3644540455593</v>
      </c>
      <c r="J285" s="38">
        <f t="shared" si="45"/>
        <v>-205.36440331912766</v>
      </c>
      <c r="K285" s="38">
        <f t="shared" si="46"/>
        <v>2315.0000507264317</v>
      </c>
      <c r="L285" s="38">
        <f t="shared" si="47"/>
        <v>24235824.590102099</v>
      </c>
      <c r="M285" s="38">
        <f t="shared" si="48"/>
        <v>22261040.487785369</v>
      </c>
      <c r="N285" s="48">
        <f>'jan-apr'!M285</f>
        <v>14437933.598209703</v>
      </c>
      <c r="O285" s="48">
        <f t="shared" si="49"/>
        <v>7823106.8895756658</v>
      </c>
    </row>
    <row r="286" spans="1:15" x14ac:dyDescent="0.25">
      <c r="A286" s="37">
        <v>4650</v>
      </c>
      <c r="B286" s="37" t="s">
        <v>304</v>
      </c>
      <c r="C286" s="38">
        <v>110838627</v>
      </c>
      <c r="D286" s="38">
        <v>5976</v>
      </c>
      <c r="E286" s="38">
        <f t="shared" si="40"/>
        <v>18547.293674698794</v>
      </c>
      <c r="F286" s="39">
        <f t="shared" si="41"/>
        <v>0.84728778780774672</v>
      </c>
      <c r="G286" s="38">
        <f t="shared" si="42"/>
        <v>2139.4559255073405</v>
      </c>
      <c r="H286" s="40">
        <f t="shared" si="43"/>
        <v>403.85818472118626</v>
      </c>
      <c r="I286" s="38">
        <f t="shared" si="44"/>
        <v>2543.3141102285267</v>
      </c>
      <c r="J286" s="38">
        <f t="shared" si="45"/>
        <v>-205.36440331912766</v>
      </c>
      <c r="K286" s="38">
        <f t="shared" si="46"/>
        <v>2337.9497069093991</v>
      </c>
      <c r="L286" s="38">
        <f t="shared" si="47"/>
        <v>15198845.122725675</v>
      </c>
      <c r="M286" s="38">
        <f t="shared" si="48"/>
        <v>13971587.448490569</v>
      </c>
      <c r="N286" s="48">
        <f>'jan-apr'!M286</f>
        <v>14979837.909095373</v>
      </c>
      <c r="O286" s="48">
        <f t="shared" si="49"/>
        <v>-1008250.4606048036</v>
      </c>
    </row>
    <row r="287" spans="1:15" x14ac:dyDescent="0.25">
      <c r="A287" s="37">
        <v>4651</v>
      </c>
      <c r="B287" s="37" t="s">
        <v>305</v>
      </c>
      <c r="C287" s="38">
        <v>139666911</v>
      </c>
      <c r="D287" s="38">
        <v>7319</v>
      </c>
      <c r="E287" s="38">
        <f t="shared" si="40"/>
        <v>19082.786036343761</v>
      </c>
      <c r="F287" s="39">
        <f t="shared" si="41"/>
        <v>0.87175044777549415</v>
      </c>
      <c r="G287" s="38">
        <f t="shared" si="42"/>
        <v>1796.7408140545617</v>
      </c>
      <c r="H287" s="40">
        <f t="shared" si="43"/>
        <v>216.43585814544784</v>
      </c>
      <c r="I287" s="38">
        <f t="shared" si="44"/>
        <v>2013.1766722000095</v>
      </c>
      <c r="J287" s="38">
        <f t="shared" si="45"/>
        <v>-205.36440331912766</v>
      </c>
      <c r="K287" s="38">
        <f t="shared" si="46"/>
        <v>1807.8122688808819</v>
      </c>
      <c r="L287" s="38">
        <f t="shared" si="47"/>
        <v>14734440.06383187</v>
      </c>
      <c r="M287" s="38">
        <f t="shared" si="48"/>
        <v>13231377.995939175</v>
      </c>
      <c r="N287" s="48">
        <f>'jan-apr'!M287</f>
        <v>16186946.777504859</v>
      </c>
      <c r="O287" s="48">
        <f t="shared" si="49"/>
        <v>-2955568.7815656848</v>
      </c>
    </row>
    <row r="288" spans="1:15" x14ac:dyDescent="0.25">
      <c r="A288" s="37">
        <v>5001</v>
      </c>
      <c r="B288" s="37" t="s">
        <v>306</v>
      </c>
      <c r="C288" s="38">
        <v>4752341734</v>
      </c>
      <c r="D288" s="38">
        <v>218460</v>
      </c>
      <c r="E288" s="38">
        <f t="shared" si="40"/>
        <v>21753.830147395405</v>
      </c>
      <c r="F288" s="39">
        <f t="shared" si="41"/>
        <v>0.99377057080169673</v>
      </c>
      <c r="G288" s="38">
        <f t="shared" si="42"/>
        <v>87.272582981509629</v>
      </c>
      <c r="H288" s="40">
        <f t="shared" si="43"/>
        <v>0</v>
      </c>
      <c r="I288" s="38">
        <f t="shared" si="44"/>
        <v>87.272582981509629</v>
      </c>
      <c r="J288" s="38">
        <f t="shared" si="45"/>
        <v>-205.36440331912766</v>
      </c>
      <c r="K288" s="38">
        <f t="shared" si="46"/>
        <v>-118.09182033761803</v>
      </c>
      <c r="L288" s="38">
        <f t="shared" si="47"/>
        <v>19065568.478140593</v>
      </c>
      <c r="M288" s="38">
        <f t="shared" si="48"/>
        <v>-25798339.070956036</v>
      </c>
      <c r="N288" s="48">
        <f>'jan-apr'!M288</f>
        <v>-37906619.998690806</v>
      </c>
      <c r="O288" s="48">
        <f t="shared" si="49"/>
        <v>12108280.92773477</v>
      </c>
    </row>
    <row r="289" spans="1:15" x14ac:dyDescent="0.25">
      <c r="A289" s="37">
        <v>5006</v>
      </c>
      <c r="B289" s="37" t="s">
        <v>307</v>
      </c>
      <c r="C289" s="38">
        <v>407018772</v>
      </c>
      <c r="D289" s="38">
        <v>24007</v>
      </c>
      <c r="E289" s="38">
        <f t="shared" si="40"/>
        <v>16954.17053359437</v>
      </c>
      <c r="F289" s="39">
        <f t="shared" si="41"/>
        <v>0.77450985019558349</v>
      </c>
      <c r="G289" s="38">
        <f t="shared" si="42"/>
        <v>3159.0547358141725</v>
      </c>
      <c r="H289" s="40">
        <f t="shared" si="43"/>
        <v>961.45128410773475</v>
      </c>
      <c r="I289" s="38">
        <f t="shared" si="44"/>
        <v>4120.506019921907</v>
      </c>
      <c r="J289" s="38">
        <f t="shared" si="45"/>
        <v>-205.36440331912766</v>
      </c>
      <c r="K289" s="38">
        <f t="shared" si="46"/>
        <v>3915.1416166027793</v>
      </c>
      <c r="L289" s="38">
        <f t="shared" si="47"/>
        <v>98920988.020265222</v>
      </c>
      <c r="M289" s="38">
        <f t="shared" si="48"/>
        <v>93990804.789782926</v>
      </c>
      <c r="N289" s="48">
        <f>'jan-apr'!M289</f>
        <v>72108118.391136691</v>
      </c>
      <c r="O289" s="48">
        <f t="shared" si="49"/>
        <v>21882686.398646235</v>
      </c>
    </row>
    <row r="290" spans="1:15" x14ac:dyDescent="0.25">
      <c r="A290" s="37">
        <v>5007</v>
      </c>
      <c r="B290" s="37" t="s">
        <v>308</v>
      </c>
      <c r="C290" s="38">
        <v>275110022</v>
      </c>
      <c r="D290" s="38">
        <v>15112</v>
      </c>
      <c r="E290" s="38">
        <f t="shared" si="40"/>
        <v>18204.739412387506</v>
      </c>
      <c r="F290" s="39">
        <f t="shared" si="41"/>
        <v>0.83163903342835288</v>
      </c>
      <c r="G290" s="38">
        <f t="shared" si="42"/>
        <v>2358.6906533865654</v>
      </c>
      <c r="H290" s="40">
        <f t="shared" si="43"/>
        <v>523.75217653013726</v>
      </c>
      <c r="I290" s="38">
        <f t="shared" si="44"/>
        <v>2882.4428299167025</v>
      </c>
      <c r="J290" s="38">
        <f t="shared" si="45"/>
        <v>-205.36440331912766</v>
      </c>
      <c r="K290" s="38">
        <f t="shared" si="46"/>
        <v>2677.0784265975749</v>
      </c>
      <c r="L290" s="38">
        <f t="shared" si="47"/>
        <v>43559476.045701206</v>
      </c>
      <c r="M290" s="38">
        <f t="shared" si="48"/>
        <v>40456009.182742551</v>
      </c>
      <c r="N290" s="48">
        <f>'jan-apr'!M290</f>
        <v>30756468.786213066</v>
      </c>
      <c r="O290" s="48">
        <f t="shared" si="49"/>
        <v>9699540.3965294845</v>
      </c>
    </row>
    <row r="291" spans="1:15" x14ac:dyDescent="0.25">
      <c r="A291" s="37">
        <v>5014</v>
      </c>
      <c r="B291" s="37" t="s">
        <v>309</v>
      </c>
      <c r="C291" s="38">
        <v>135266942</v>
      </c>
      <c r="D291" s="38">
        <v>5794</v>
      </c>
      <c r="E291" s="38">
        <f t="shared" si="40"/>
        <v>23346.037625129444</v>
      </c>
      <c r="F291" s="39">
        <f t="shared" si="41"/>
        <v>1.0665066785703756</v>
      </c>
      <c r="G291" s="38">
        <f t="shared" si="42"/>
        <v>-931.74020276827503</v>
      </c>
      <c r="H291" s="40">
        <f t="shared" si="43"/>
        <v>0</v>
      </c>
      <c r="I291" s="38">
        <f t="shared" si="44"/>
        <v>-931.74020276827503</v>
      </c>
      <c r="J291" s="38">
        <f t="shared" si="45"/>
        <v>-205.36440331912766</v>
      </c>
      <c r="K291" s="38">
        <f t="shared" si="46"/>
        <v>-1137.1046060874028</v>
      </c>
      <c r="L291" s="38">
        <f t="shared" si="47"/>
        <v>-5398502.7348393854</v>
      </c>
      <c r="M291" s="38">
        <f t="shared" si="48"/>
        <v>-6588384.0876704119</v>
      </c>
      <c r="N291" s="48">
        <f>'jan-apr'!M291</f>
        <v>-9114692.0192083512</v>
      </c>
      <c r="O291" s="48">
        <f t="shared" si="49"/>
        <v>2526307.9315379392</v>
      </c>
    </row>
    <row r="292" spans="1:15" x14ac:dyDescent="0.25">
      <c r="A292" s="37">
        <v>5020</v>
      </c>
      <c r="B292" s="37" t="s">
        <v>310</v>
      </c>
      <c r="C292" s="38">
        <v>16648932</v>
      </c>
      <c r="D292" s="38">
        <v>911</v>
      </c>
      <c r="E292" s="38">
        <f t="shared" si="40"/>
        <v>18275.44676180022</v>
      </c>
      <c r="F292" s="39">
        <f t="shared" si="41"/>
        <v>0.83486912589986917</v>
      </c>
      <c r="G292" s="38">
        <f t="shared" si="42"/>
        <v>2313.4379497624282</v>
      </c>
      <c r="H292" s="40">
        <f t="shared" si="43"/>
        <v>499.00460423568728</v>
      </c>
      <c r="I292" s="38">
        <f t="shared" si="44"/>
        <v>2812.4425539981153</v>
      </c>
      <c r="J292" s="38">
        <f t="shared" si="45"/>
        <v>-205.36440331912766</v>
      </c>
      <c r="K292" s="38">
        <f t="shared" si="46"/>
        <v>2607.0781506789876</v>
      </c>
      <c r="L292" s="38">
        <f t="shared" si="47"/>
        <v>2562135.166692283</v>
      </c>
      <c r="M292" s="38">
        <f t="shared" si="48"/>
        <v>2375048.1952685579</v>
      </c>
      <c r="N292" s="48">
        <f>'jan-apr'!M292</f>
        <v>1457603.4464266887</v>
      </c>
      <c r="O292" s="48">
        <f t="shared" si="49"/>
        <v>917444.74884186918</v>
      </c>
    </row>
    <row r="293" spans="1:15" x14ac:dyDescent="0.25">
      <c r="A293" s="37">
        <v>5021</v>
      </c>
      <c r="B293" s="37" t="s">
        <v>311</v>
      </c>
      <c r="C293" s="38">
        <v>129581277</v>
      </c>
      <c r="D293" s="38">
        <v>7421</v>
      </c>
      <c r="E293" s="38">
        <f t="shared" si="40"/>
        <v>17461.430669721063</v>
      </c>
      <c r="F293" s="39">
        <f t="shared" si="41"/>
        <v>0.79768278993116049</v>
      </c>
      <c r="G293" s="38">
        <f t="shared" si="42"/>
        <v>2834.4082486930888</v>
      </c>
      <c r="H293" s="40">
        <f t="shared" si="43"/>
        <v>783.91023646339215</v>
      </c>
      <c r="I293" s="38">
        <f t="shared" si="44"/>
        <v>3618.3184851564811</v>
      </c>
      <c r="J293" s="38">
        <f t="shared" si="45"/>
        <v>-205.36440331912766</v>
      </c>
      <c r="K293" s="38">
        <f t="shared" si="46"/>
        <v>3412.9540818373534</v>
      </c>
      <c r="L293" s="38">
        <f t="shared" si="47"/>
        <v>26851541.478346247</v>
      </c>
      <c r="M293" s="38">
        <f t="shared" si="48"/>
        <v>25327532.241315</v>
      </c>
      <c r="N293" s="48">
        <f>'jan-apr'!M293</f>
        <v>17041127.31561191</v>
      </c>
      <c r="O293" s="48">
        <f t="shared" si="49"/>
        <v>8286404.9257030897</v>
      </c>
    </row>
    <row r="294" spans="1:15" x14ac:dyDescent="0.25">
      <c r="A294" s="37">
        <v>5022</v>
      </c>
      <c r="B294" s="37" t="s">
        <v>312</v>
      </c>
      <c r="C294" s="38">
        <v>44058719</v>
      </c>
      <c r="D294" s="38">
        <v>2514</v>
      </c>
      <c r="E294" s="38">
        <f t="shared" si="40"/>
        <v>17525.34566428003</v>
      </c>
      <c r="F294" s="39">
        <f t="shared" si="41"/>
        <v>0.80060259026955083</v>
      </c>
      <c r="G294" s="38">
        <f t="shared" si="42"/>
        <v>2793.5026521753498</v>
      </c>
      <c r="H294" s="40">
        <f t="shared" si="43"/>
        <v>761.53998836775372</v>
      </c>
      <c r="I294" s="38">
        <f t="shared" si="44"/>
        <v>3555.0426405431035</v>
      </c>
      <c r="J294" s="38">
        <f t="shared" si="45"/>
        <v>-205.36440331912766</v>
      </c>
      <c r="K294" s="38">
        <f t="shared" si="46"/>
        <v>3349.6782372239759</v>
      </c>
      <c r="L294" s="38">
        <f t="shared" si="47"/>
        <v>8937377.1983253621</v>
      </c>
      <c r="M294" s="38">
        <f t="shared" si="48"/>
        <v>8421091.0883810762</v>
      </c>
      <c r="N294" s="48">
        <f>'jan-apr'!M294</f>
        <v>4784196.8733443385</v>
      </c>
      <c r="O294" s="48">
        <f t="shared" si="49"/>
        <v>3636894.2150367377</v>
      </c>
    </row>
    <row r="295" spans="1:15" x14ac:dyDescent="0.25">
      <c r="A295" s="37">
        <v>5025</v>
      </c>
      <c r="B295" s="37" t="s">
        <v>313</v>
      </c>
      <c r="C295" s="38">
        <v>101149751</v>
      </c>
      <c r="D295" s="38">
        <v>5638</v>
      </c>
      <c r="E295" s="38">
        <f t="shared" si="40"/>
        <v>17940.714969847464</v>
      </c>
      <c r="F295" s="39">
        <f t="shared" si="41"/>
        <v>0.81957772196316092</v>
      </c>
      <c r="G295" s="38">
        <f t="shared" si="42"/>
        <v>2527.6662966121921</v>
      </c>
      <c r="H295" s="40">
        <f t="shared" si="43"/>
        <v>616.16073141915183</v>
      </c>
      <c r="I295" s="38">
        <f t="shared" si="44"/>
        <v>3143.8270280313441</v>
      </c>
      <c r="J295" s="38">
        <f t="shared" si="45"/>
        <v>-205.36440331912766</v>
      </c>
      <c r="K295" s="38">
        <f t="shared" si="46"/>
        <v>2938.4626247122164</v>
      </c>
      <c r="L295" s="38">
        <f t="shared" si="47"/>
        <v>17724896.784040719</v>
      </c>
      <c r="M295" s="38">
        <f t="shared" si="48"/>
        <v>16567052.278127477</v>
      </c>
      <c r="N295" s="48">
        <f>'jan-apr'!M295</f>
        <v>10779388.252034765</v>
      </c>
      <c r="O295" s="48">
        <f t="shared" si="49"/>
        <v>5787664.0260927118</v>
      </c>
    </row>
    <row r="296" spans="1:15" x14ac:dyDescent="0.25">
      <c r="A296" s="37">
        <v>5026</v>
      </c>
      <c r="B296" s="37" t="s">
        <v>314</v>
      </c>
      <c r="C296" s="38">
        <v>32873064</v>
      </c>
      <c r="D296" s="38">
        <v>2037</v>
      </c>
      <c r="E296" s="38">
        <f t="shared" si="40"/>
        <v>16137.9793814433</v>
      </c>
      <c r="F296" s="39">
        <f t="shared" si="41"/>
        <v>0.73722415192264845</v>
      </c>
      <c r="G296" s="38">
        <f t="shared" si="42"/>
        <v>3681.4170731908571</v>
      </c>
      <c r="H296" s="40">
        <f t="shared" si="43"/>
        <v>1247.1181873606092</v>
      </c>
      <c r="I296" s="38">
        <f t="shared" si="44"/>
        <v>4928.5352605514663</v>
      </c>
      <c r="J296" s="38">
        <f t="shared" si="45"/>
        <v>-205.36440331912766</v>
      </c>
      <c r="K296" s="38">
        <f t="shared" si="46"/>
        <v>4723.1708572323387</v>
      </c>
      <c r="L296" s="38">
        <f t="shared" si="47"/>
        <v>10039426.325743336</v>
      </c>
      <c r="M296" s="38">
        <f t="shared" si="48"/>
        <v>9621099.0361822732</v>
      </c>
      <c r="N296" s="48">
        <f>'jan-apr'!M296</f>
        <v>6880261.9321966674</v>
      </c>
      <c r="O296" s="48">
        <f t="shared" si="49"/>
        <v>2740837.1039856058</v>
      </c>
    </row>
    <row r="297" spans="1:15" x14ac:dyDescent="0.25">
      <c r="A297" s="37">
        <v>5027</v>
      </c>
      <c r="B297" s="37" t="s">
        <v>315</v>
      </c>
      <c r="C297" s="38">
        <v>103194626</v>
      </c>
      <c r="D297" s="38">
        <v>6088</v>
      </c>
      <c r="E297" s="38">
        <f t="shared" si="40"/>
        <v>16950.497043363994</v>
      </c>
      <c r="F297" s="39">
        <f t="shared" si="41"/>
        <v>0.77434203577125738</v>
      </c>
      <c r="G297" s="38">
        <f t="shared" si="42"/>
        <v>3161.4057695616129</v>
      </c>
      <c r="H297" s="40">
        <f t="shared" si="43"/>
        <v>962.73700568836637</v>
      </c>
      <c r="I297" s="38">
        <f t="shared" si="44"/>
        <v>4124.1427752499794</v>
      </c>
      <c r="J297" s="38">
        <f t="shared" si="45"/>
        <v>-205.36440331912766</v>
      </c>
      <c r="K297" s="38">
        <f t="shared" si="46"/>
        <v>3918.7783719308518</v>
      </c>
      <c r="L297" s="38">
        <f t="shared" si="47"/>
        <v>25107781.215721875</v>
      </c>
      <c r="M297" s="38">
        <f t="shared" si="48"/>
        <v>23857522.728315026</v>
      </c>
      <c r="N297" s="48">
        <f>'jan-apr'!M297</f>
        <v>17197574.023683514</v>
      </c>
      <c r="O297" s="48">
        <f t="shared" si="49"/>
        <v>6659948.7046315111</v>
      </c>
    </row>
    <row r="298" spans="1:15" x14ac:dyDescent="0.25">
      <c r="A298" s="37">
        <v>5028</v>
      </c>
      <c r="B298" s="37" t="s">
        <v>316</v>
      </c>
      <c r="C298" s="38">
        <v>325968761</v>
      </c>
      <c r="D298" s="38">
        <v>17828</v>
      </c>
      <c r="E298" s="38">
        <f t="shared" si="40"/>
        <v>18284.090251290105</v>
      </c>
      <c r="F298" s="39">
        <f t="shared" si="41"/>
        <v>0.83526398259525947</v>
      </c>
      <c r="G298" s="38">
        <f t="shared" si="42"/>
        <v>2307.9061164889022</v>
      </c>
      <c r="H298" s="40">
        <f t="shared" si="43"/>
        <v>495.97938291422759</v>
      </c>
      <c r="I298" s="38">
        <f t="shared" si="44"/>
        <v>2803.8854994031299</v>
      </c>
      <c r="J298" s="38">
        <f t="shared" si="45"/>
        <v>-205.36440331912766</v>
      </c>
      <c r="K298" s="38">
        <f t="shared" si="46"/>
        <v>2598.5210960840022</v>
      </c>
      <c r="L298" s="38">
        <f t="shared" si="47"/>
        <v>49987670.683358997</v>
      </c>
      <c r="M298" s="38">
        <f t="shared" si="48"/>
        <v>46326434.100985594</v>
      </c>
      <c r="N298" s="48">
        <f>'jan-apr'!M298</f>
        <v>33040046.7124753</v>
      </c>
      <c r="O298" s="48">
        <f t="shared" si="49"/>
        <v>13286387.388510294</v>
      </c>
    </row>
    <row r="299" spans="1:15" x14ac:dyDescent="0.25">
      <c r="A299" s="37">
        <v>5029</v>
      </c>
      <c r="B299" s="37" t="s">
        <v>317</v>
      </c>
      <c r="C299" s="38">
        <v>155430382</v>
      </c>
      <c r="D299" s="38">
        <v>8574</v>
      </c>
      <c r="E299" s="38">
        <f t="shared" si="40"/>
        <v>18128.106134826219</v>
      </c>
      <c r="F299" s="39">
        <f t="shared" si="41"/>
        <v>0.82813822941046344</v>
      </c>
      <c r="G299" s="38">
        <f t="shared" si="42"/>
        <v>2407.7359510257888</v>
      </c>
      <c r="H299" s="40">
        <f t="shared" si="43"/>
        <v>550.57382367658749</v>
      </c>
      <c r="I299" s="38">
        <f t="shared" si="44"/>
        <v>2958.3097747023762</v>
      </c>
      <c r="J299" s="38">
        <f t="shared" si="45"/>
        <v>-205.36440331912766</v>
      </c>
      <c r="K299" s="38">
        <f t="shared" si="46"/>
        <v>2752.9453713832486</v>
      </c>
      <c r="L299" s="38">
        <f t="shared" si="47"/>
        <v>25364548.008298174</v>
      </c>
      <c r="M299" s="38">
        <f t="shared" si="48"/>
        <v>23603753.614239972</v>
      </c>
      <c r="N299" s="48">
        <f>'jan-apr'!M299</f>
        <v>13586022.810880814</v>
      </c>
      <c r="O299" s="48">
        <f t="shared" si="49"/>
        <v>10017730.803359158</v>
      </c>
    </row>
    <row r="300" spans="1:15" x14ac:dyDescent="0.25">
      <c r="A300" s="37">
        <v>5031</v>
      </c>
      <c r="B300" s="37" t="s">
        <v>318</v>
      </c>
      <c r="C300" s="38">
        <v>308217175</v>
      </c>
      <c r="D300" s="38">
        <v>14961</v>
      </c>
      <c r="E300" s="38">
        <f t="shared" si="40"/>
        <v>20601.375242296639</v>
      </c>
      <c r="F300" s="39">
        <f t="shared" si="41"/>
        <v>0.94112348469762785</v>
      </c>
      <c r="G300" s="38">
        <f t="shared" si="42"/>
        <v>824.84372224471997</v>
      </c>
      <c r="H300" s="40">
        <f t="shared" si="43"/>
        <v>0</v>
      </c>
      <c r="I300" s="38">
        <f t="shared" si="44"/>
        <v>824.84372224471997</v>
      </c>
      <c r="J300" s="38">
        <f t="shared" si="45"/>
        <v>-205.36440331912766</v>
      </c>
      <c r="K300" s="38">
        <f t="shared" si="46"/>
        <v>619.47931892559234</v>
      </c>
      <c r="L300" s="38">
        <f t="shared" si="47"/>
        <v>12340486.928503256</v>
      </c>
      <c r="M300" s="38">
        <f t="shared" si="48"/>
        <v>9268030.0904457867</v>
      </c>
      <c r="N300" s="48">
        <f>'jan-apr'!M300</f>
        <v>4977743.0552129764</v>
      </c>
      <c r="O300" s="48">
        <f t="shared" si="49"/>
        <v>4290287.0352328103</v>
      </c>
    </row>
    <row r="301" spans="1:15" x14ac:dyDescent="0.25">
      <c r="A301" s="37">
        <v>5032</v>
      </c>
      <c r="B301" s="37" t="s">
        <v>319</v>
      </c>
      <c r="C301" s="38">
        <v>77698250</v>
      </c>
      <c r="D301" s="38">
        <v>4258</v>
      </c>
      <c r="E301" s="38">
        <f t="shared" si="40"/>
        <v>18247.592766557071</v>
      </c>
      <c r="F301" s="39">
        <f t="shared" si="41"/>
        <v>0.8335966841935426</v>
      </c>
      <c r="G301" s="38">
        <f t="shared" si="42"/>
        <v>2331.2645067180438</v>
      </c>
      <c r="H301" s="40">
        <f t="shared" si="43"/>
        <v>508.75350257078952</v>
      </c>
      <c r="I301" s="38">
        <f t="shared" si="44"/>
        <v>2840.0180092888331</v>
      </c>
      <c r="J301" s="38">
        <f t="shared" si="45"/>
        <v>-205.36440331912766</v>
      </c>
      <c r="K301" s="38">
        <f t="shared" si="46"/>
        <v>2634.6536059697055</v>
      </c>
      <c r="L301" s="38">
        <f t="shared" si="47"/>
        <v>12092796.683551852</v>
      </c>
      <c r="M301" s="38">
        <f t="shared" si="48"/>
        <v>11218355.054219006</v>
      </c>
      <c r="N301" s="48">
        <f>'jan-apr'!M301</f>
        <v>6387234.0576452659</v>
      </c>
      <c r="O301" s="48">
        <f t="shared" si="49"/>
        <v>4831120.9965737397</v>
      </c>
    </row>
    <row r="302" spans="1:15" x14ac:dyDescent="0.25">
      <c r="A302" s="37">
        <v>5033</v>
      </c>
      <c r="B302" s="37" t="s">
        <v>320</v>
      </c>
      <c r="C302" s="38">
        <v>28676694</v>
      </c>
      <c r="D302" s="38">
        <v>773</v>
      </c>
      <c r="E302" s="38">
        <f t="shared" si="40"/>
        <v>37097.922380336349</v>
      </c>
      <c r="F302" s="39">
        <f t="shared" si="41"/>
        <v>1.6947279283541696</v>
      </c>
      <c r="G302" s="38">
        <f t="shared" si="42"/>
        <v>-9732.9464461006955</v>
      </c>
      <c r="H302" s="40">
        <f t="shared" si="43"/>
        <v>0</v>
      </c>
      <c r="I302" s="38">
        <f t="shared" si="44"/>
        <v>-9732.9464461006955</v>
      </c>
      <c r="J302" s="38">
        <f t="shared" si="45"/>
        <v>-205.36440331912766</v>
      </c>
      <c r="K302" s="38">
        <f t="shared" si="46"/>
        <v>-9938.3108494198241</v>
      </c>
      <c r="L302" s="38">
        <f t="shared" si="47"/>
        <v>-7523567.6028358378</v>
      </c>
      <c r="M302" s="38">
        <f t="shared" si="48"/>
        <v>-7682314.2866015239</v>
      </c>
      <c r="N302" s="48">
        <f>'jan-apr'!M302</f>
        <v>-8241059.5468912777</v>
      </c>
      <c r="O302" s="48">
        <f t="shared" si="49"/>
        <v>558745.26028975379</v>
      </c>
    </row>
    <row r="303" spans="1:15" x14ac:dyDescent="0.25">
      <c r="A303" s="37">
        <v>5034</v>
      </c>
      <c r="B303" s="37" t="s">
        <v>321</v>
      </c>
      <c r="C303" s="38">
        <v>43050488</v>
      </c>
      <c r="D303" s="38">
        <v>2460</v>
      </c>
      <c r="E303" s="38">
        <f t="shared" si="40"/>
        <v>17500.198373983741</v>
      </c>
      <c r="F303" s="39">
        <f t="shared" si="41"/>
        <v>0.79945379776439052</v>
      </c>
      <c r="G303" s="38">
        <f t="shared" si="42"/>
        <v>2809.5969179649746</v>
      </c>
      <c r="H303" s="40">
        <f t="shared" si="43"/>
        <v>770.34153997145472</v>
      </c>
      <c r="I303" s="38">
        <f t="shared" si="44"/>
        <v>3579.9384579364296</v>
      </c>
      <c r="J303" s="38">
        <f t="shared" si="45"/>
        <v>-205.36440331912766</v>
      </c>
      <c r="K303" s="38">
        <f t="shared" si="46"/>
        <v>3374.574054617302</v>
      </c>
      <c r="L303" s="38">
        <f t="shared" si="47"/>
        <v>8806648.6065236162</v>
      </c>
      <c r="M303" s="38">
        <f t="shared" si="48"/>
        <v>8301452.1743585626</v>
      </c>
      <c r="N303" s="48">
        <f>'jan-apr'!M303</f>
        <v>4925027.0743464902</v>
      </c>
      <c r="O303" s="48">
        <f t="shared" si="49"/>
        <v>3376425.1000120724</v>
      </c>
    </row>
    <row r="304" spans="1:15" x14ac:dyDescent="0.25">
      <c r="A304" s="37">
        <v>5035</v>
      </c>
      <c r="B304" s="37" t="s">
        <v>322</v>
      </c>
      <c r="C304" s="38">
        <v>458933446</v>
      </c>
      <c r="D304" s="38">
        <v>25108</v>
      </c>
      <c r="E304" s="38">
        <f t="shared" si="40"/>
        <v>18278.375258881631</v>
      </c>
      <c r="F304" s="39">
        <f t="shared" si="41"/>
        <v>0.83500290713271264</v>
      </c>
      <c r="G304" s="38">
        <f t="shared" si="42"/>
        <v>2311.5637116303251</v>
      </c>
      <c r="H304" s="40">
        <f t="shared" si="43"/>
        <v>497.97963025719326</v>
      </c>
      <c r="I304" s="38">
        <f t="shared" si="44"/>
        <v>2809.5433418875182</v>
      </c>
      <c r="J304" s="38">
        <f t="shared" si="45"/>
        <v>-205.36440331912766</v>
      </c>
      <c r="K304" s="38">
        <f t="shared" si="46"/>
        <v>2604.1789385683905</v>
      </c>
      <c r="L304" s="38">
        <f t="shared" si="47"/>
        <v>70542014.228111804</v>
      </c>
      <c r="M304" s="38">
        <f t="shared" si="48"/>
        <v>65385724.789575152</v>
      </c>
      <c r="N304" s="48">
        <f>'jan-apr'!M304</f>
        <v>46437526.450703934</v>
      </c>
      <c r="O304" s="48">
        <f t="shared" si="49"/>
        <v>18948198.338871218</v>
      </c>
    </row>
    <row r="305" spans="1:15" x14ac:dyDescent="0.25">
      <c r="A305" s="37">
        <v>5036</v>
      </c>
      <c r="B305" s="37" t="s">
        <v>323</v>
      </c>
      <c r="C305" s="38">
        <v>43919560</v>
      </c>
      <c r="D305" s="38">
        <v>2667</v>
      </c>
      <c r="E305" s="38">
        <f t="shared" si="40"/>
        <v>16467.776527934009</v>
      </c>
      <c r="F305" s="39">
        <f t="shared" si="41"/>
        <v>0.75229012864013622</v>
      </c>
      <c r="G305" s="38">
        <f t="shared" si="42"/>
        <v>3470.3468994368031</v>
      </c>
      <c r="H305" s="40">
        <f t="shared" si="43"/>
        <v>1131.6891860888609</v>
      </c>
      <c r="I305" s="38">
        <f t="shared" si="44"/>
        <v>4602.036085525664</v>
      </c>
      <c r="J305" s="38">
        <f t="shared" si="45"/>
        <v>-205.36440331912766</v>
      </c>
      <c r="K305" s="38">
        <f t="shared" si="46"/>
        <v>4396.6716822065364</v>
      </c>
      <c r="L305" s="38">
        <f t="shared" si="47"/>
        <v>12273630.240096945</v>
      </c>
      <c r="M305" s="38">
        <f t="shared" si="48"/>
        <v>11725923.376444833</v>
      </c>
      <c r="N305" s="48">
        <f>'jan-apr'!M305</f>
        <v>9700352.6705049165</v>
      </c>
      <c r="O305" s="48">
        <f t="shared" si="49"/>
        <v>2025570.7059399169</v>
      </c>
    </row>
    <row r="306" spans="1:15" x14ac:dyDescent="0.25">
      <c r="A306" s="37">
        <v>5037</v>
      </c>
      <c r="B306" s="37" t="s">
        <v>324</v>
      </c>
      <c r="C306" s="38">
        <v>374619637</v>
      </c>
      <c r="D306" s="38">
        <v>20807</v>
      </c>
      <c r="E306" s="38">
        <f t="shared" si="40"/>
        <v>18004.500264334118</v>
      </c>
      <c r="F306" s="39">
        <f t="shared" si="41"/>
        <v>0.82249159727069365</v>
      </c>
      <c r="G306" s="38">
        <f t="shared" si="42"/>
        <v>2486.8437081407337</v>
      </c>
      <c r="H306" s="40">
        <f t="shared" si="43"/>
        <v>593.83587834882303</v>
      </c>
      <c r="I306" s="38">
        <f t="shared" si="44"/>
        <v>3080.6795864895566</v>
      </c>
      <c r="J306" s="38">
        <f t="shared" si="45"/>
        <v>-205.36440331912766</v>
      </c>
      <c r="K306" s="38">
        <f t="shared" si="46"/>
        <v>2875.315183170429</v>
      </c>
      <c r="L306" s="38">
        <f t="shared" si="47"/>
        <v>64099700.156088203</v>
      </c>
      <c r="M306" s="38">
        <f t="shared" si="48"/>
        <v>59826683.016227119</v>
      </c>
      <c r="N306" s="48">
        <f>'jan-apr'!M306</f>
        <v>42612527.807190008</v>
      </c>
      <c r="O306" s="48">
        <f t="shared" si="49"/>
        <v>17214155.20903711</v>
      </c>
    </row>
    <row r="307" spans="1:15" x14ac:dyDescent="0.25">
      <c r="A307" s="37">
        <v>5038</v>
      </c>
      <c r="B307" s="37" t="s">
        <v>325</v>
      </c>
      <c r="C307" s="38">
        <v>265446097</v>
      </c>
      <c r="D307" s="38">
        <v>15435</v>
      </c>
      <c r="E307" s="38">
        <f t="shared" si="40"/>
        <v>17197.673922902493</v>
      </c>
      <c r="F307" s="39">
        <f t="shared" si="41"/>
        <v>0.78563370749084038</v>
      </c>
      <c r="G307" s="38">
        <f t="shared" si="42"/>
        <v>3003.2125666569732</v>
      </c>
      <c r="H307" s="40">
        <f t="shared" si="43"/>
        <v>876.22509784989154</v>
      </c>
      <c r="I307" s="38">
        <f t="shared" si="44"/>
        <v>3879.4376645068646</v>
      </c>
      <c r="J307" s="38">
        <f t="shared" si="45"/>
        <v>-205.36440331912766</v>
      </c>
      <c r="K307" s="38">
        <f t="shared" si="46"/>
        <v>3674.073261187737</v>
      </c>
      <c r="L307" s="38">
        <f t="shared" si="47"/>
        <v>59879120.351663455</v>
      </c>
      <c r="M307" s="38">
        <f t="shared" si="48"/>
        <v>56709320.786432721</v>
      </c>
      <c r="N307" s="48">
        <f>'jan-apr'!M307</f>
        <v>41024287.093552068</v>
      </c>
      <c r="O307" s="48">
        <f t="shared" si="49"/>
        <v>15685033.692880653</v>
      </c>
    </row>
    <row r="308" spans="1:15" x14ac:dyDescent="0.25">
      <c r="A308" s="37">
        <v>5041</v>
      </c>
      <c r="B308" s="37" t="s">
        <v>326</v>
      </c>
      <c r="C308" s="38">
        <v>35438250</v>
      </c>
      <c r="D308" s="38">
        <v>2141</v>
      </c>
      <c r="E308" s="38">
        <f t="shared" si="40"/>
        <v>16552.195235871088</v>
      </c>
      <c r="F308" s="39">
        <f t="shared" si="41"/>
        <v>0.75614659101961368</v>
      </c>
      <c r="G308" s="38">
        <f t="shared" si="42"/>
        <v>3416.318926357073</v>
      </c>
      <c r="H308" s="40">
        <f t="shared" si="43"/>
        <v>1102.1426383108835</v>
      </c>
      <c r="I308" s="38">
        <f t="shared" si="44"/>
        <v>4518.4615646679567</v>
      </c>
      <c r="J308" s="38">
        <f t="shared" si="45"/>
        <v>-205.36440331912766</v>
      </c>
      <c r="K308" s="38">
        <f t="shared" si="46"/>
        <v>4313.0971613488291</v>
      </c>
      <c r="L308" s="38">
        <f t="shared" si="47"/>
        <v>9674026.209954096</v>
      </c>
      <c r="M308" s="38">
        <f t="shared" si="48"/>
        <v>9234341.0224478431</v>
      </c>
      <c r="N308" s="48">
        <f>'jan-apr'!M308</f>
        <v>7004450.1035999339</v>
      </c>
      <c r="O308" s="48">
        <f t="shared" si="49"/>
        <v>2229890.9188479092</v>
      </c>
    </row>
    <row r="309" spans="1:15" x14ac:dyDescent="0.25">
      <c r="A309" s="37">
        <v>5042</v>
      </c>
      <c r="B309" s="37" t="s">
        <v>327</v>
      </c>
      <c r="C309" s="38">
        <v>23767498</v>
      </c>
      <c r="D309" s="38">
        <v>1302</v>
      </c>
      <c r="E309" s="38">
        <f t="shared" si="40"/>
        <v>18254.606758832564</v>
      </c>
      <c r="F309" s="39">
        <f t="shared" si="41"/>
        <v>0.8339171012906692</v>
      </c>
      <c r="G309" s="38">
        <f t="shared" si="42"/>
        <v>2326.7755516617281</v>
      </c>
      <c r="H309" s="40">
        <f t="shared" si="43"/>
        <v>506.29860527436682</v>
      </c>
      <c r="I309" s="38">
        <f t="shared" si="44"/>
        <v>2833.0741569360948</v>
      </c>
      <c r="J309" s="38">
        <f t="shared" si="45"/>
        <v>-205.36440331912766</v>
      </c>
      <c r="K309" s="38">
        <f t="shared" si="46"/>
        <v>2627.7097536169672</v>
      </c>
      <c r="L309" s="38">
        <f t="shared" si="47"/>
        <v>3688662.5523307957</v>
      </c>
      <c r="M309" s="38">
        <f t="shared" si="48"/>
        <v>3421278.0992092914</v>
      </c>
      <c r="N309" s="48">
        <f>'jan-apr'!M309</f>
        <v>2108552.9258370441</v>
      </c>
      <c r="O309" s="48">
        <f t="shared" si="49"/>
        <v>1312725.1733722473</v>
      </c>
    </row>
    <row r="310" spans="1:15" x14ac:dyDescent="0.25">
      <c r="A310" s="37">
        <v>5043</v>
      </c>
      <c r="B310" s="37" t="s">
        <v>328</v>
      </c>
      <c r="C310" s="38">
        <v>9818328</v>
      </c>
      <c r="D310" s="38">
        <v>439</v>
      </c>
      <c r="E310" s="38">
        <f t="shared" si="40"/>
        <v>22365.211845102505</v>
      </c>
      <c r="F310" s="39">
        <f t="shared" si="41"/>
        <v>1.0217000496379025</v>
      </c>
      <c r="G310" s="38">
        <f t="shared" si="42"/>
        <v>-304.01170355103443</v>
      </c>
      <c r="H310" s="40">
        <f t="shared" si="43"/>
        <v>0</v>
      </c>
      <c r="I310" s="38">
        <f t="shared" si="44"/>
        <v>-304.01170355103443</v>
      </c>
      <c r="J310" s="38">
        <f t="shared" si="45"/>
        <v>-205.36440331912766</v>
      </c>
      <c r="K310" s="38">
        <f t="shared" si="46"/>
        <v>-509.37610687016206</v>
      </c>
      <c r="L310" s="38">
        <f t="shared" si="47"/>
        <v>-133461.13785890411</v>
      </c>
      <c r="M310" s="38">
        <f t="shared" si="48"/>
        <v>-223616.11091600114</v>
      </c>
      <c r="N310" s="48">
        <f>'jan-apr'!M310</f>
        <v>-607043.87058896536</v>
      </c>
      <c r="O310" s="48">
        <f t="shared" si="49"/>
        <v>383427.75967296422</v>
      </c>
    </row>
    <row r="311" spans="1:15" x14ac:dyDescent="0.25">
      <c r="A311" s="37">
        <v>5044</v>
      </c>
      <c r="B311" s="37" t="s">
        <v>329</v>
      </c>
      <c r="C311" s="38">
        <v>22990364</v>
      </c>
      <c r="D311" s="38">
        <v>803</v>
      </c>
      <c r="E311" s="38">
        <f t="shared" si="40"/>
        <v>28630.590286425904</v>
      </c>
      <c r="F311" s="39">
        <f t="shared" si="41"/>
        <v>1.307918553126038</v>
      </c>
      <c r="G311" s="38">
        <f t="shared" si="42"/>
        <v>-4313.8539059980094</v>
      </c>
      <c r="H311" s="40">
        <f t="shared" si="43"/>
        <v>0</v>
      </c>
      <c r="I311" s="38">
        <f t="shared" si="44"/>
        <v>-4313.8539059980094</v>
      </c>
      <c r="J311" s="38">
        <f t="shared" si="45"/>
        <v>-205.36440331912766</v>
      </c>
      <c r="K311" s="38">
        <f t="shared" si="46"/>
        <v>-4519.218309317137</v>
      </c>
      <c r="L311" s="38">
        <f t="shared" si="47"/>
        <v>-3464024.6865164014</v>
      </c>
      <c r="M311" s="38">
        <f t="shared" si="48"/>
        <v>-3628932.3023816613</v>
      </c>
      <c r="N311" s="48">
        <f>'jan-apr'!M311</f>
        <v>-4585291.9681160348</v>
      </c>
      <c r="O311" s="48">
        <f t="shared" si="49"/>
        <v>956359.6657343735</v>
      </c>
    </row>
    <row r="312" spans="1:15" x14ac:dyDescent="0.25">
      <c r="A312" s="37">
        <v>5045</v>
      </c>
      <c r="B312" s="37" t="s">
        <v>330</v>
      </c>
      <c r="C312" s="38">
        <v>44123018</v>
      </c>
      <c r="D312" s="38">
        <v>2292</v>
      </c>
      <c r="E312" s="38">
        <f t="shared" si="40"/>
        <v>19250.880453752183</v>
      </c>
      <c r="F312" s="39">
        <f t="shared" si="41"/>
        <v>0.87942943046519517</v>
      </c>
      <c r="G312" s="38">
        <f t="shared" si="42"/>
        <v>1689.160386913172</v>
      </c>
      <c r="H312" s="40">
        <f t="shared" si="43"/>
        <v>157.6028120525003</v>
      </c>
      <c r="I312" s="38">
        <f t="shared" si="44"/>
        <v>1846.7631989656722</v>
      </c>
      <c r="J312" s="38">
        <f t="shared" si="45"/>
        <v>-205.36440331912766</v>
      </c>
      <c r="K312" s="38">
        <f t="shared" si="46"/>
        <v>1641.3987956465446</v>
      </c>
      <c r="L312" s="38">
        <f t="shared" si="47"/>
        <v>4232781.2520293212</v>
      </c>
      <c r="M312" s="38">
        <f t="shared" si="48"/>
        <v>3762086.0396218803</v>
      </c>
      <c r="N312" s="48">
        <f>'jan-apr'!M312</f>
        <v>1925736.778428454</v>
      </c>
      <c r="O312" s="48">
        <f t="shared" si="49"/>
        <v>1836349.2611934263</v>
      </c>
    </row>
    <row r="313" spans="1:15" x14ac:dyDescent="0.25">
      <c r="A313" s="37">
        <v>5046</v>
      </c>
      <c r="B313" s="37" t="s">
        <v>331</v>
      </c>
      <c r="C313" s="38">
        <v>19969181</v>
      </c>
      <c r="D313" s="38">
        <v>1230</v>
      </c>
      <c r="E313" s="38">
        <f t="shared" si="40"/>
        <v>16235.106504065041</v>
      </c>
      <c r="F313" s="39">
        <f t="shared" si="41"/>
        <v>0.74166116717164776</v>
      </c>
      <c r="G313" s="38">
        <f t="shared" si="42"/>
        <v>3619.2557147129428</v>
      </c>
      <c r="H313" s="40">
        <f t="shared" si="43"/>
        <v>1213.1236944429997</v>
      </c>
      <c r="I313" s="38">
        <f t="shared" si="44"/>
        <v>4832.379409155943</v>
      </c>
      <c r="J313" s="38">
        <f t="shared" si="45"/>
        <v>-205.36440331912766</v>
      </c>
      <c r="K313" s="38">
        <f t="shared" si="46"/>
        <v>4627.0150058368154</v>
      </c>
      <c r="L313" s="38">
        <f t="shared" si="47"/>
        <v>5943826.6732618101</v>
      </c>
      <c r="M313" s="38">
        <f t="shared" si="48"/>
        <v>5691228.4571792828</v>
      </c>
      <c r="N313" s="48">
        <f>'jan-apr'!M313</f>
        <v>3989735.0571732451</v>
      </c>
      <c r="O313" s="48">
        <f t="shared" si="49"/>
        <v>1701493.4000060377</v>
      </c>
    </row>
    <row r="314" spans="1:15" x14ac:dyDescent="0.25">
      <c r="A314" s="37">
        <v>5047</v>
      </c>
      <c r="B314" s="37" t="s">
        <v>332</v>
      </c>
      <c r="C314" s="38">
        <v>68089586</v>
      </c>
      <c r="D314" s="38">
        <v>3944</v>
      </c>
      <c r="E314" s="38">
        <f t="shared" si="40"/>
        <v>17264.093813387422</v>
      </c>
      <c r="F314" s="39">
        <f t="shared" si="41"/>
        <v>0.7886679378784347</v>
      </c>
      <c r="G314" s="38">
        <f t="shared" si="42"/>
        <v>2960.7038367466189</v>
      </c>
      <c r="H314" s="40">
        <f t="shared" si="43"/>
        <v>852.97813618016642</v>
      </c>
      <c r="I314" s="38">
        <f t="shared" si="44"/>
        <v>3813.6819729267854</v>
      </c>
      <c r="J314" s="38">
        <f t="shared" si="45"/>
        <v>-205.36440331912766</v>
      </c>
      <c r="K314" s="38">
        <f t="shared" si="46"/>
        <v>3608.3175696076578</v>
      </c>
      <c r="L314" s="38">
        <f t="shared" si="47"/>
        <v>15041161.701223241</v>
      </c>
      <c r="M314" s="38">
        <f t="shared" si="48"/>
        <v>14231204.494532602</v>
      </c>
      <c r="N314" s="48">
        <f>'jan-apr'!M314</f>
        <v>10711221.650139252</v>
      </c>
      <c r="O314" s="48">
        <f t="shared" si="49"/>
        <v>3519982.8443933502</v>
      </c>
    </row>
    <row r="315" spans="1:15" x14ac:dyDescent="0.25">
      <c r="A315" s="37">
        <v>5049</v>
      </c>
      <c r="B315" s="37" t="s">
        <v>333</v>
      </c>
      <c r="C315" s="38">
        <v>22225918</v>
      </c>
      <c r="D315" s="38">
        <v>1110</v>
      </c>
      <c r="E315" s="38">
        <f t="shared" si="40"/>
        <v>20023.349549549548</v>
      </c>
      <c r="F315" s="39">
        <f t="shared" si="41"/>
        <v>0.91471779343649151</v>
      </c>
      <c r="G315" s="38">
        <f t="shared" si="42"/>
        <v>1194.7801656028582</v>
      </c>
      <c r="H315" s="40">
        <f t="shared" si="43"/>
        <v>0</v>
      </c>
      <c r="I315" s="38">
        <f t="shared" si="44"/>
        <v>1194.7801656028582</v>
      </c>
      <c r="J315" s="38">
        <f t="shared" si="45"/>
        <v>-205.36440331912766</v>
      </c>
      <c r="K315" s="38">
        <f t="shared" si="46"/>
        <v>989.4157622837306</v>
      </c>
      <c r="L315" s="38">
        <f t="shared" si="47"/>
        <v>1326205.9838191727</v>
      </c>
      <c r="M315" s="38">
        <f t="shared" si="48"/>
        <v>1098251.496134941</v>
      </c>
      <c r="N315" s="48">
        <f>'jan-apr'!M315</f>
        <v>614905.05468393699</v>
      </c>
      <c r="O315" s="48">
        <f t="shared" si="49"/>
        <v>483346.44145100401</v>
      </c>
    </row>
    <row r="316" spans="1:15" x14ac:dyDescent="0.25">
      <c r="A316" s="37">
        <v>5052</v>
      </c>
      <c r="B316" s="37" t="s">
        <v>334</v>
      </c>
      <c r="C316" s="38">
        <v>9797772</v>
      </c>
      <c r="D316" s="38">
        <v>596</v>
      </c>
      <c r="E316" s="38">
        <f t="shared" si="40"/>
        <v>16439.214765100671</v>
      </c>
      <c r="F316" s="39">
        <f t="shared" si="41"/>
        <v>0.75098535430101199</v>
      </c>
      <c r="G316" s="38">
        <f t="shared" si="42"/>
        <v>3488.6264276501397</v>
      </c>
      <c r="H316" s="40">
        <f t="shared" si="43"/>
        <v>1141.6858030805295</v>
      </c>
      <c r="I316" s="38">
        <f t="shared" si="44"/>
        <v>4630.3122307306694</v>
      </c>
      <c r="J316" s="38">
        <f t="shared" si="45"/>
        <v>-205.36440331912766</v>
      </c>
      <c r="K316" s="38">
        <f t="shared" si="46"/>
        <v>4424.9478274115418</v>
      </c>
      <c r="L316" s="38">
        <f t="shared" si="47"/>
        <v>2759666.0895154788</v>
      </c>
      <c r="M316" s="38">
        <f t="shared" si="48"/>
        <v>2637268.9051372791</v>
      </c>
      <c r="N316" s="48">
        <f>'jan-apr'!M316</f>
        <v>1898122.0122725647</v>
      </c>
      <c r="O316" s="48">
        <f t="shared" si="49"/>
        <v>739146.89286471438</v>
      </c>
    </row>
    <row r="317" spans="1:15" x14ac:dyDescent="0.25">
      <c r="A317" s="37">
        <v>5053</v>
      </c>
      <c r="B317" s="37" t="s">
        <v>335</v>
      </c>
      <c r="C317" s="38">
        <v>126239571</v>
      </c>
      <c r="D317" s="38">
        <v>7066</v>
      </c>
      <c r="E317" s="38">
        <f t="shared" si="40"/>
        <v>17865.775686385507</v>
      </c>
      <c r="F317" s="39">
        <f t="shared" si="41"/>
        <v>0.81615430392611354</v>
      </c>
      <c r="G317" s="38">
        <f t="shared" si="42"/>
        <v>2575.6274380278446</v>
      </c>
      <c r="H317" s="40">
        <f t="shared" si="43"/>
        <v>642.38948063083694</v>
      </c>
      <c r="I317" s="38">
        <f t="shared" si="44"/>
        <v>3218.0169186586818</v>
      </c>
      <c r="J317" s="38">
        <f t="shared" si="45"/>
        <v>-205.36440331912766</v>
      </c>
      <c r="K317" s="38">
        <f t="shared" si="46"/>
        <v>3012.6525153395542</v>
      </c>
      <c r="L317" s="38">
        <f t="shared" si="47"/>
        <v>22738507.547242247</v>
      </c>
      <c r="M317" s="38">
        <f t="shared" si="48"/>
        <v>21287402.67338929</v>
      </c>
      <c r="N317" s="48">
        <f>'jan-apr'!M317</f>
        <v>16874260.625533462</v>
      </c>
      <c r="O317" s="48">
        <f t="shared" si="49"/>
        <v>4413142.047855828</v>
      </c>
    </row>
    <row r="318" spans="1:15" x14ac:dyDescent="0.25">
      <c r="A318" s="37">
        <v>5054</v>
      </c>
      <c r="B318" s="37" t="s">
        <v>336</v>
      </c>
      <c r="C318" s="38">
        <v>164666967</v>
      </c>
      <c r="D318" s="38">
        <v>10006</v>
      </c>
      <c r="E318" s="38">
        <f t="shared" si="40"/>
        <v>16456.822606436137</v>
      </c>
      <c r="F318" s="39">
        <f t="shared" si="41"/>
        <v>0.75178972550442635</v>
      </c>
      <c r="G318" s="38">
        <f t="shared" si="42"/>
        <v>3477.3574091954415</v>
      </c>
      <c r="H318" s="40">
        <f t="shared" si="43"/>
        <v>1135.5230586131163</v>
      </c>
      <c r="I318" s="38">
        <f t="shared" si="44"/>
        <v>4612.880467808558</v>
      </c>
      <c r="J318" s="38">
        <f t="shared" si="45"/>
        <v>-205.36440331912766</v>
      </c>
      <c r="K318" s="38">
        <f t="shared" si="46"/>
        <v>4407.5160644894304</v>
      </c>
      <c r="L318" s="38">
        <f t="shared" si="47"/>
        <v>46156481.960892431</v>
      </c>
      <c r="M318" s="38">
        <f t="shared" si="48"/>
        <v>44101605.741281241</v>
      </c>
      <c r="N318" s="48">
        <f>'jan-apr'!M318</f>
        <v>32337906.530971948</v>
      </c>
      <c r="O318" s="48">
        <f t="shared" si="49"/>
        <v>11763699.210309293</v>
      </c>
    </row>
    <row r="319" spans="1:15" x14ac:dyDescent="0.25">
      <c r="A319" s="37">
        <v>5055</v>
      </c>
      <c r="B319" s="37" t="s">
        <v>337</v>
      </c>
      <c r="C319" s="38">
        <v>114730216</v>
      </c>
      <c r="D319" s="38">
        <v>6075</v>
      </c>
      <c r="E319" s="38">
        <f t="shared" si="40"/>
        <v>18885.632263374486</v>
      </c>
      <c r="F319" s="39">
        <f t="shared" si="41"/>
        <v>0.86274395943887161</v>
      </c>
      <c r="G319" s="38">
        <f t="shared" si="42"/>
        <v>1922.9192287548981</v>
      </c>
      <c r="H319" s="40">
        <f t="shared" si="43"/>
        <v>285.43967868469423</v>
      </c>
      <c r="I319" s="38">
        <f t="shared" si="44"/>
        <v>2208.3589074395923</v>
      </c>
      <c r="J319" s="38">
        <f t="shared" si="45"/>
        <v>-205.36440331912766</v>
      </c>
      <c r="K319" s="38">
        <f t="shared" si="46"/>
        <v>2002.9945041204646</v>
      </c>
      <c r="L319" s="38">
        <f t="shared" si="47"/>
        <v>13415780.362695523</v>
      </c>
      <c r="M319" s="38">
        <f t="shared" si="48"/>
        <v>12168191.612531822</v>
      </c>
      <c r="N319" s="48">
        <f>'jan-apr'!M319</f>
        <v>8038990.1472581048</v>
      </c>
      <c r="O319" s="48">
        <f t="shared" si="49"/>
        <v>4129201.4652737174</v>
      </c>
    </row>
    <row r="320" spans="1:15" x14ac:dyDescent="0.25">
      <c r="A320" s="37">
        <v>5056</v>
      </c>
      <c r="B320" s="37" t="s">
        <v>338</v>
      </c>
      <c r="C320" s="38">
        <v>108911690</v>
      </c>
      <c r="D320" s="38">
        <v>5568</v>
      </c>
      <c r="E320" s="38">
        <f t="shared" si="40"/>
        <v>19560.28915229885</v>
      </c>
      <c r="F320" s="39">
        <f t="shared" si="41"/>
        <v>0.89356401076127911</v>
      </c>
      <c r="G320" s="38">
        <f t="shared" si="42"/>
        <v>1491.1388198433049</v>
      </c>
      <c r="H320" s="40">
        <f t="shared" si="43"/>
        <v>49.309767561166694</v>
      </c>
      <c r="I320" s="38">
        <f t="shared" si="44"/>
        <v>1540.4485874044715</v>
      </c>
      <c r="J320" s="38">
        <f t="shared" si="45"/>
        <v>-205.36440331912766</v>
      </c>
      <c r="K320" s="38">
        <f t="shared" si="46"/>
        <v>1335.0841840853438</v>
      </c>
      <c r="L320" s="38">
        <f t="shared" si="47"/>
        <v>8577217.7346680965</v>
      </c>
      <c r="M320" s="38">
        <f t="shared" si="48"/>
        <v>7433748.736987195</v>
      </c>
      <c r="N320" s="48">
        <f>'jan-apr'!M320</f>
        <v>4111436.7006848315</v>
      </c>
      <c r="O320" s="48">
        <f t="shared" si="49"/>
        <v>3322312.0363023635</v>
      </c>
    </row>
    <row r="321" spans="1:15" x14ac:dyDescent="0.25">
      <c r="A321" s="37">
        <v>5057</v>
      </c>
      <c r="B321" s="37" t="s">
        <v>339</v>
      </c>
      <c r="C321" s="38">
        <v>199446715</v>
      </c>
      <c r="D321" s="38">
        <v>10706</v>
      </c>
      <c r="E321" s="38">
        <f t="shared" si="40"/>
        <v>18629.433495236317</v>
      </c>
      <c r="F321" s="39">
        <f t="shared" si="41"/>
        <v>0.85104014478525558</v>
      </c>
      <c r="G321" s="38">
        <f t="shared" si="42"/>
        <v>2086.8864403633261</v>
      </c>
      <c r="H321" s="40">
        <f t="shared" si="43"/>
        <v>375.10924753305335</v>
      </c>
      <c r="I321" s="38">
        <f t="shared" si="44"/>
        <v>2461.9956878963794</v>
      </c>
      <c r="J321" s="38">
        <f t="shared" si="45"/>
        <v>-205.36440331912766</v>
      </c>
      <c r="K321" s="38">
        <f t="shared" si="46"/>
        <v>2256.6312845772518</v>
      </c>
      <c r="L321" s="38">
        <f t="shared" si="47"/>
        <v>26358125.834618639</v>
      </c>
      <c r="M321" s="38">
        <f t="shared" si="48"/>
        <v>24159494.532684058</v>
      </c>
      <c r="N321" s="48">
        <f>'jan-apr'!M321</f>
        <v>16840022.374647774</v>
      </c>
      <c r="O321" s="48">
        <f t="shared" si="49"/>
        <v>7319472.1580362841</v>
      </c>
    </row>
    <row r="322" spans="1:15" x14ac:dyDescent="0.25">
      <c r="A322" s="37">
        <v>5058</v>
      </c>
      <c r="B322" s="37" t="s">
        <v>340</v>
      </c>
      <c r="C322" s="38">
        <v>82760360</v>
      </c>
      <c r="D322" s="38">
        <v>4340</v>
      </c>
      <c r="E322" s="38">
        <f t="shared" si="40"/>
        <v>19069.207373271889</v>
      </c>
      <c r="F322" s="39">
        <f t="shared" si="41"/>
        <v>0.87113013973501441</v>
      </c>
      <c r="G322" s="38">
        <f t="shared" si="42"/>
        <v>1805.43115842056</v>
      </c>
      <c r="H322" s="40">
        <f t="shared" si="43"/>
        <v>221.18839022060308</v>
      </c>
      <c r="I322" s="38">
        <f t="shared" si="44"/>
        <v>2026.619548641163</v>
      </c>
      <c r="J322" s="38">
        <f t="shared" si="45"/>
        <v>-205.36440331912766</v>
      </c>
      <c r="K322" s="38">
        <f t="shared" si="46"/>
        <v>1821.2551453220353</v>
      </c>
      <c r="L322" s="38">
        <f t="shared" si="47"/>
        <v>8795528.8411026467</v>
      </c>
      <c r="M322" s="38">
        <f t="shared" si="48"/>
        <v>7904247.3306976333</v>
      </c>
      <c r="N322" s="48">
        <f>'jan-apr'!M322</f>
        <v>6256869.7627901491</v>
      </c>
      <c r="O322" s="48">
        <f t="shared" si="49"/>
        <v>1647377.5679074842</v>
      </c>
    </row>
    <row r="323" spans="1:15" x14ac:dyDescent="0.25">
      <c r="A323" s="37">
        <v>5059</v>
      </c>
      <c r="B323" s="37" t="s">
        <v>341</v>
      </c>
      <c r="C323" s="38">
        <v>330942501</v>
      </c>
      <c r="D323" s="38">
        <v>18840</v>
      </c>
      <c r="E323" s="38">
        <f t="shared" si="40"/>
        <v>17565.950159235668</v>
      </c>
      <c r="F323" s="39">
        <f t="shared" si="41"/>
        <v>0.80245750739705313</v>
      </c>
      <c r="G323" s="38">
        <f t="shared" si="42"/>
        <v>2767.5157754037414</v>
      </c>
      <c r="H323" s="40">
        <f t="shared" si="43"/>
        <v>747.32841513328037</v>
      </c>
      <c r="I323" s="38">
        <f t="shared" si="44"/>
        <v>3514.8441905370219</v>
      </c>
      <c r="J323" s="38">
        <f t="shared" si="45"/>
        <v>-205.36440331912766</v>
      </c>
      <c r="K323" s="38">
        <f t="shared" si="46"/>
        <v>3309.4797872178942</v>
      </c>
      <c r="L323" s="38">
        <f t="shared" si="47"/>
        <v>66219664.549717493</v>
      </c>
      <c r="M323" s="38">
        <f t="shared" si="48"/>
        <v>62350599.191185124</v>
      </c>
      <c r="N323" s="48">
        <f>'jan-apr'!M323</f>
        <v>42572299.680360928</v>
      </c>
      <c r="O323" s="48">
        <f t="shared" si="49"/>
        <v>19778299.510824196</v>
      </c>
    </row>
    <row r="324" spans="1:15" x14ac:dyDescent="0.25">
      <c r="A324" s="37">
        <v>5060</v>
      </c>
      <c r="B324" s="37" t="s">
        <v>342</v>
      </c>
      <c r="C324" s="38">
        <v>196789285</v>
      </c>
      <c r="D324" s="38">
        <v>9920</v>
      </c>
      <c r="E324" s="38">
        <f t="shared" si="40"/>
        <v>19837.629536290322</v>
      </c>
      <c r="F324" s="39">
        <f t="shared" si="41"/>
        <v>0.90623362847172928</v>
      </c>
      <c r="G324" s="38">
        <f t="shared" si="42"/>
        <v>1313.640974088763</v>
      </c>
      <c r="H324" s="40">
        <f t="shared" si="43"/>
        <v>0</v>
      </c>
      <c r="I324" s="38">
        <f t="shared" si="44"/>
        <v>1313.640974088763</v>
      </c>
      <c r="J324" s="38">
        <f t="shared" si="45"/>
        <v>-205.36440331912766</v>
      </c>
      <c r="K324" s="38">
        <f t="shared" si="46"/>
        <v>1108.2765707696353</v>
      </c>
      <c r="L324" s="38">
        <f t="shared" si="47"/>
        <v>13031318.462960528</v>
      </c>
      <c r="M324" s="38">
        <f t="shared" si="48"/>
        <v>10994103.582034782</v>
      </c>
      <c r="N324" s="48">
        <f>'jan-apr'!M324</f>
        <v>8212849.941679867</v>
      </c>
      <c r="O324" s="48">
        <f t="shared" si="49"/>
        <v>2781253.6403549146</v>
      </c>
    </row>
    <row r="325" spans="1:15" x14ac:dyDescent="0.25">
      <c r="A325" s="37">
        <v>5061</v>
      </c>
      <c r="B325" s="37" t="s">
        <v>343</v>
      </c>
      <c r="C325" s="38">
        <v>35254378</v>
      </c>
      <c r="D325" s="38">
        <v>1935</v>
      </c>
      <c r="E325" s="38">
        <f t="shared" si="40"/>
        <v>18219.316795865634</v>
      </c>
      <c r="F325" s="39">
        <f t="shared" si="41"/>
        <v>0.83230496557003542</v>
      </c>
      <c r="G325" s="38">
        <f t="shared" si="42"/>
        <v>2349.3611279605634</v>
      </c>
      <c r="H325" s="40">
        <f t="shared" si="43"/>
        <v>518.65009231279237</v>
      </c>
      <c r="I325" s="38">
        <f t="shared" si="44"/>
        <v>2868.0112202733558</v>
      </c>
      <c r="J325" s="38">
        <f t="shared" si="45"/>
        <v>-205.36440331912766</v>
      </c>
      <c r="K325" s="38">
        <f t="shared" si="46"/>
        <v>2662.6468169542281</v>
      </c>
      <c r="L325" s="38">
        <f t="shared" si="47"/>
        <v>5549601.7112289434</v>
      </c>
      <c r="M325" s="38">
        <f t="shared" si="48"/>
        <v>5152221.5908064311</v>
      </c>
      <c r="N325" s="48">
        <f>'jan-apr'!M325</f>
        <v>3490046.9040896171</v>
      </c>
      <c r="O325" s="48">
        <f t="shared" si="49"/>
        <v>1662174.6867168141</v>
      </c>
    </row>
    <row r="326" spans="1:15" x14ac:dyDescent="0.25">
      <c r="A326" s="37">
        <v>5501</v>
      </c>
      <c r="B326" s="37" t="s">
        <v>344</v>
      </c>
      <c r="C326" s="38">
        <v>1755022661</v>
      </c>
      <c r="D326" s="38">
        <v>79943</v>
      </c>
      <c r="E326" s="38">
        <f t="shared" si="40"/>
        <v>21953.425077867982</v>
      </c>
      <c r="F326" s="39">
        <f t="shared" si="41"/>
        <v>1.0028885774534406</v>
      </c>
      <c r="G326" s="38">
        <f t="shared" si="42"/>
        <v>-40.468172520939262</v>
      </c>
      <c r="H326" s="40">
        <f t="shared" si="43"/>
        <v>0</v>
      </c>
      <c r="I326" s="38">
        <f t="shared" si="44"/>
        <v>-40.468172520939262</v>
      </c>
      <c r="J326" s="38">
        <f t="shared" si="45"/>
        <v>-205.36440331912766</v>
      </c>
      <c r="K326" s="38">
        <f t="shared" si="46"/>
        <v>-245.83257584006691</v>
      </c>
      <c r="L326" s="38">
        <f t="shared" si="47"/>
        <v>-3235147.1158414474</v>
      </c>
      <c r="M326" s="38">
        <f t="shared" si="48"/>
        <v>-19652593.610382468</v>
      </c>
      <c r="N326" s="48">
        <f>'jan-apr'!M326</f>
        <v>-31450938.839028887</v>
      </c>
      <c r="O326" s="48">
        <f t="shared" si="49"/>
        <v>11798345.22864642</v>
      </c>
    </row>
    <row r="327" spans="1:15" x14ac:dyDescent="0.25">
      <c r="A327" s="37">
        <v>5503</v>
      </c>
      <c r="B327" s="37" t="s">
        <v>345</v>
      </c>
      <c r="C327" s="38">
        <v>508391916</v>
      </c>
      <c r="D327" s="38">
        <v>25204</v>
      </c>
      <c r="E327" s="38">
        <f t="shared" si="40"/>
        <v>20171.080622123471</v>
      </c>
      <c r="F327" s="39">
        <f t="shared" si="41"/>
        <v>0.92146652647900407</v>
      </c>
      <c r="G327" s="38">
        <f t="shared" si="42"/>
        <v>1100.2322791555478</v>
      </c>
      <c r="H327" s="40">
        <f t="shared" si="43"/>
        <v>0</v>
      </c>
      <c r="I327" s="38">
        <f t="shared" si="44"/>
        <v>1100.2322791555478</v>
      </c>
      <c r="J327" s="38">
        <f t="shared" si="45"/>
        <v>-205.36440331912766</v>
      </c>
      <c r="K327" s="38">
        <f t="shared" si="46"/>
        <v>894.86787583642013</v>
      </c>
      <c r="L327" s="38">
        <f t="shared" si="47"/>
        <v>27730254.363836426</v>
      </c>
      <c r="M327" s="38">
        <f t="shared" si="48"/>
        <v>22554249.942581132</v>
      </c>
      <c r="N327" s="48">
        <f>'jan-apr'!M327</f>
        <v>11529770.488372957</v>
      </c>
      <c r="O327" s="48">
        <f t="shared" si="49"/>
        <v>11024479.454208175</v>
      </c>
    </row>
    <row r="328" spans="1:15" x14ac:dyDescent="0.25">
      <c r="A328" s="37">
        <v>5510</v>
      </c>
      <c r="B328" s="37" t="s">
        <v>346</v>
      </c>
      <c r="C328" s="38">
        <v>49675948</v>
      </c>
      <c r="D328" s="38">
        <v>2901</v>
      </c>
      <c r="E328" s="38">
        <f t="shared" si="40"/>
        <v>17123.732506032404</v>
      </c>
      <c r="F328" s="39">
        <f t="shared" si="41"/>
        <v>0.78225587455057199</v>
      </c>
      <c r="G328" s="38">
        <f t="shared" si="42"/>
        <v>3050.5350734538306</v>
      </c>
      <c r="H328" s="40">
        <f t="shared" si="43"/>
        <v>902.10459375442292</v>
      </c>
      <c r="I328" s="38">
        <f t="shared" si="44"/>
        <v>3952.6396672082537</v>
      </c>
      <c r="J328" s="38">
        <f t="shared" si="45"/>
        <v>-205.36440331912766</v>
      </c>
      <c r="K328" s="38">
        <f t="shared" si="46"/>
        <v>3747.2752638891261</v>
      </c>
      <c r="L328" s="38">
        <f t="shared" si="47"/>
        <v>11466607.674571143</v>
      </c>
      <c r="M328" s="38">
        <f t="shared" si="48"/>
        <v>10870845.540542355</v>
      </c>
      <c r="N328" s="48">
        <f>'jan-apr'!M328</f>
        <v>7135832.7561622635</v>
      </c>
      <c r="O328" s="48">
        <f t="shared" si="49"/>
        <v>3735012.7843800914</v>
      </c>
    </row>
    <row r="329" spans="1:15" x14ac:dyDescent="0.25">
      <c r="A329" s="37">
        <v>5512</v>
      </c>
      <c r="B329" s="37" t="s">
        <v>347</v>
      </c>
      <c r="C329" s="38">
        <v>77929725</v>
      </c>
      <c r="D329" s="38">
        <v>4144</v>
      </c>
      <c r="E329" s="38">
        <f t="shared" ref="E329:E364" si="50">(C329)/D329</f>
        <v>18805.43556949807</v>
      </c>
      <c r="F329" s="39">
        <f t="shared" ref="F329:F364" si="51">E329/$E$366</f>
        <v>0.85908036945448818</v>
      </c>
      <c r="G329" s="38">
        <f t="shared" ref="G329:G364" si="52">(E$366-E329)*0.64</f>
        <v>1974.2451128358045</v>
      </c>
      <c r="H329" s="40">
        <f t="shared" ref="H329:H364" si="53">(IF(E329&gt;=E$366*0.9,0,IF(E329&lt;0.9*E$366,(E$366*0.9-E329)*0.35)))</f>
        <v>313.5085215414399</v>
      </c>
      <c r="I329" s="38">
        <f t="shared" ref="I329:I364" si="54">G329+H329</f>
        <v>2287.7536343772445</v>
      </c>
      <c r="J329" s="38">
        <f t="shared" ref="J329:J364" si="55">I$368</f>
        <v>-205.36440331912766</v>
      </c>
      <c r="K329" s="38">
        <f t="shared" ref="K329:K364" si="56">I329+J329</f>
        <v>2082.3892310581168</v>
      </c>
      <c r="L329" s="38">
        <f t="shared" ref="L329:L364" si="57">I329*D329</f>
        <v>9480451.0608593002</v>
      </c>
      <c r="M329" s="38">
        <f t="shared" ref="M329:M364" si="58">D329*K329</f>
        <v>8629420.9735048357</v>
      </c>
      <c r="N329" s="48">
        <f>'jan-apr'!M329</f>
        <v>6255985.3397609191</v>
      </c>
      <c r="O329" s="48">
        <f t="shared" ref="O329:O364" si="59">M329-N329</f>
        <v>2373435.6337439166</v>
      </c>
    </row>
    <row r="330" spans="1:15" x14ac:dyDescent="0.25">
      <c r="A330" s="37">
        <v>5514</v>
      </c>
      <c r="B330" s="37" t="s">
        <v>348</v>
      </c>
      <c r="C330" s="38">
        <v>23639457</v>
      </c>
      <c r="D330" s="38">
        <v>1287</v>
      </c>
      <c r="E330" s="38">
        <f t="shared" si="50"/>
        <v>18367.876456876456</v>
      </c>
      <c r="F330" s="39">
        <f t="shared" si="51"/>
        <v>0.83909155065047969</v>
      </c>
      <c r="G330" s="38">
        <f t="shared" si="52"/>
        <v>2254.282944913637</v>
      </c>
      <c r="H330" s="40">
        <f t="shared" si="53"/>
        <v>466.6542109590045</v>
      </c>
      <c r="I330" s="38">
        <f t="shared" si="54"/>
        <v>2720.9371558726416</v>
      </c>
      <c r="J330" s="38">
        <f t="shared" si="55"/>
        <v>-205.36440331912766</v>
      </c>
      <c r="K330" s="38">
        <f t="shared" si="56"/>
        <v>2515.572752553514</v>
      </c>
      <c r="L330" s="38">
        <f t="shared" si="57"/>
        <v>3501846.1196080898</v>
      </c>
      <c r="M330" s="38">
        <f t="shared" si="58"/>
        <v>3237542.1325363726</v>
      </c>
      <c r="N330" s="48">
        <f>'jan-apr'!M330</f>
        <v>2725001.376115419</v>
      </c>
      <c r="O330" s="48">
        <f t="shared" si="59"/>
        <v>512540.75642095366</v>
      </c>
    </row>
    <row r="331" spans="1:15" x14ac:dyDescent="0.25">
      <c r="A331" s="37">
        <v>5516</v>
      </c>
      <c r="B331" s="37" t="s">
        <v>349</v>
      </c>
      <c r="C331" s="38">
        <v>19903899</v>
      </c>
      <c r="D331" s="38">
        <v>1062</v>
      </c>
      <c r="E331" s="38">
        <f t="shared" si="50"/>
        <v>18741.901129943504</v>
      </c>
      <c r="F331" s="39">
        <f t="shared" si="51"/>
        <v>0.85617795384151785</v>
      </c>
      <c r="G331" s="38">
        <f t="shared" si="52"/>
        <v>2014.9071541507262</v>
      </c>
      <c r="H331" s="40">
        <f t="shared" si="53"/>
        <v>335.74557538553779</v>
      </c>
      <c r="I331" s="38">
        <f t="shared" si="54"/>
        <v>2350.6527295362639</v>
      </c>
      <c r="J331" s="38">
        <f t="shared" si="55"/>
        <v>-205.36440331912766</v>
      </c>
      <c r="K331" s="38">
        <f t="shared" si="56"/>
        <v>2145.2883262171363</v>
      </c>
      <c r="L331" s="38">
        <f t="shared" si="57"/>
        <v>2496393.1987675121</v>
      </c>
      <c r="M331" s="38">
        <f t="shared" si="58"/>
        <v>2278296.2024425985</v>
      </c>
      <c r="N331" s="48">
        <f>'jan-apr'!M331</f>
        <v>1091879.5902910451</v>
      </c>
      <c r="O331" s="48">
        <f t="shared" si="59"/>
        <v>1186416.6121515534</v>
      </c>
    </row>
    <row r="332" spans="1:15" x14ac:dyDescent="0.25">
      <c r="A332" s="37">
        <v>5518</v>
      </c>
      <c r="B332" s="37" t="s">
        <v>350</v>
      </c>
      <c r="C332" s="38">
        <v>14488679</v>
      </c>
      <c r="D332" s="38">
        <v>1002</v>
      </c>
      <c r="E332" s="38">
        <f t="shared" si="50"/>
        <v>14459.759481037923</v>
      </c>
      <c r="F332" s="39">
        <f t="shared" si="51"/>
        <v>0.66055877681139252</v>
      </c>
      <c r="G332" s="38">
        <f t="shared" si="52"/>
        <v>4755.4778094502981</v>
      </c>
      <c r="H332" s="40">
        <f t="shared" si="53"/>
        <v>1834.495152502491</v>
      </c>
      <c r="I332" s="38">
        <f t="shared" si="54"/>
        <v>6589.9729619527889</v>
      </c>
      <c r="J332" s="38">
        <f t="shared" si="55"/>
        <v>-205.36440331912766</v>
      </c>
      <c r="K332" s="38">
        <f t="shared" si="56"/>
        <v>6384.6085586336612</v>
      </c>
      <c r="L332" s="38">
        <f t="shared" si="57"/>
        <v>6603152.9078766946</v>
      </c>
      <c r="M332" s="38">
        <f t="shared" si="58"/>
        <v>6397377.7757509286</v>
      </c>
      <c r="N332" s="48">
        <f>'jan-apr'!M332</f>
        <v>4935385.1114045456</v>
      </c>
      <c r="O332" s="48">
        <f t="shared" si="59"/>
        <v>1461992.664346383</v>
      </c>
    </row>
    <row r="333" spans="1:15" x14ac:dyDescent="0.25">
      <c r="A333" s="37">
        <v>5520</v>
      </c>
      <c r="B333" s="37" t="s">
        <v>351</v>
      </c>
      <c r="C333" s="38">
        <v>97248893</v>
      </c>
      <c r="D333" s="38">
        <v>4004</v>
      </c>
      <c r="E333" s="38">
        <f t="shared" si="50"/>
        <v>24287.935314685314</v>
      </c>
      <c r="F333" s="39">
        <f t="shared" si="51"/>
        <v>1.1095349728176214</v>
      </c>
      <c r="G333" s="38">
        <f t="shared" si="52"/>
        <v>-1534.5547240840317</v>
      </c>
      <c r="H333" s="40">
        <f t="shared" si="53"/>
        <v>0</v>
      </c>
      <c r="I333" s="38">
        <f t="shared" si="54"/>
        <v>-1534.5547240840317</v>
      </c>
      <c r="J333" s="38">
        <f t="shared" si="55"/>
        <v>-205.36440331912766</v>
      </c>
      <c r="K333" s="38">
        <f t="shared" si="56"/>
        <v>-1739.9191274031593</v>
      </c>
      <c r="L333" s="38">
        <f t="shared" si="57"/>
        <v>-6144357.115232463</v>
      </c>
      <c r="M333" s="38">
        <f t="shared" si="58"/>
        <v>-6966636.1861222498</v>
      </c>
      <c r="N333" s="48">
        <f>'jan-apr'!M333</f>
        <v>-7392282.9927977649</v>
      </c>
      <c r="O333" s="48">
        <f t="shared" si="59"/>
        <v>425646.80667551514</v>
      </c>
    </row>
    <row r="334" spans="1:15" x14ac:dyDescent="0.25">
      <c r="A334" s="37">
        <v>5522</v>
      </c>
      <c r="B334" s="37" t="s">
        <v>352</v>
      </c>
      <c r="C334" s="38">
        <v>36061567</v>
      </c>
      <c r="D334" s="38">
        <v>2132</v>
      </c>
      <c r="E334" s="38">
        <f t="shared" si="50"/>
        <v>16914.431050656662</v>
      </c>
      <c r="F334" s="39">
        <f t="shared" si="51"/>
        <v>0.77269444902830453</v>
      </c>
      <c r="G334" s="38">
        <f t="shared" si="52"/>
        <v>3184.4880048943055</v>
      </c>
      <c r="H334" s="40">
        <f t="shared" si="53"/>
        <v>975.3601031359326</v>
      </c>
      <c r="I334" s="38">
        <f t="shared" si="54"/>
        <v>4159.8481080302381</v>
      </c>
      <c r="J334" s="38">
        <f t="shared" si="55"/>
        <v>-205.36440331912766</v>
      </c>
      <c r="K334" s="38">
        <f t="shared" si="56"/>
        <v>3954.4837047111105</v>
      </c>
      <c r="L334" s="38">
        <f t="shared" si="57"/>
        <v>8868796.1663204674</v>
      </c>
      <c r="M334" s="38">
        <f t="shared" si="58"/>
        <v>8430959.2584440876</v>
      </c>
      <c r="N334" s="48">
        <f>'jan-apr'!M334</f>
        <v>6032552.3737669596</v>
      </c>
      <c r="O334" s="48">
        <f t="shared" si="59"/>
        <v>2398406.8846771279</v>
      </c>
    </row>
    <row r="335" spans="1:15" x14ac:dyDescent="0.25">
      <c r="A335" s="37">
        <v>5524</v>
      </c>
      <c r="B335" s="37" t="s">
        <v>353</v>
      </c>
      <c r="C335" s="38">
        <v>143460312</v>
      </c>
      <c r="D335" s="38">
        <v>6819</v>
      </c>
      <c r="E335" s="38">
        <f t="shared" si="50"/>
        <v>21038.321161460626</v>
      </c>
      <c r="F335" s="39">
        <f t="shared" si="51"/>
        <v>0.96108429125697559</v>
      </c>
      <c r="G335" s="38">
        <f t="shared" si="52"/>
        <v>545.19833397976822</v>
      </c>
      <c r="H335" s="40">
        <f t="shared" si="53"/>
        <v>0</v>
      </c>
      <c r="I335" s="38">
        <f t="shared" si="54"/>
        <v>545.19833397976822</v>
      </c>
      <c r="J335" s="38">
        <f t="shared" si="55"/>
        <v>-205.36440331912766</v>
      </c>
      <c r="K335" s="38">
        <f t="shared" si="56"/>
        <v>339.83393066064059</v>
      </c>
      <c r="L335" s="38">
        <f t="shared" si="57"/>
        <v>3717707.4394080397</v>
      </c>
      <c r="M335" s="38">
        <f t="shared" si="58"/>
        <v>2317327.5731749083</v>
      </c>
      <c r="N335" s="48">
        <f>'jan-apr'!M335</f>
        <v>805760.41561240109</v>
      </c>
      <c r="O335" s="48">
        <f t="shared" si="59"/>
        <v>1511567.1575625073</v>
      </c>
    </row>
    <row r="336" spans="1:15" x14ac:dyDescent="0.25">
      <c r="A336" s="37">
        <v>5526</v>
      </c>
      <c r="B336" s="37" t="s">
        <v>354</v>
      </c>
      <c r="C336" s="38">
        <v>70118970</v>
      </c>
      <c r="D336" s="38">
        <v>3528</v>
      </c>
      <c r="E336" s="38">
        <f t="shared" si="50"/>
        <v>19874.991496598639</v>
      </c>
      <c r="F336" s="39">
        <f t="shared" si="51"/>
        <v>0.90794041832759809</v>
      </c>
      <c r="G336" s="38">
        <f t="shared" si="52"/>
        <v>1289.72931949144</v>
      </c>
      <c r="H336" s="40">
        <f t="shared" si="53"/>
        <v>0</v>
      </c>
      <c r="I336" s="38">
        <f t="shared" si="54"/>
        <v>1289.72931949144</v>
      </c>
      <c r="J336" s="38">
        <f t="shared" si="55"/>
        <v>-205.36440331912766</v>
      </c>
      <c r="K336" s="38">
        <f t="shared" si="56"/>
        <v>1084.3649161723124</v>
      </c>
      <c r="L336" s="38">
        <f t="shared" si="57"/>
        <v>4550165.0391658004</v>
      </c>
      <c r="M336" s="38">
        <f t="shared" si="58"/>
        <v>3825639.4242559182</v>
      </c>
      <c r="N336" s="48">
        <f>'jan-apr'!M336</f>
        <v>3301220.2239684043</v>
      </c>
      <c r="O336" s="48">
        <f t="shared" si="59"/>
        <v>524419.2002875139</v>
      </c>
    </row>
    <row r="337" spans="1:15" x14ac:dyDescent="0.25">
      <c r="A337" s="37">
        <v>5528</v>
      </c>
      <c r="B337" s="37" t="s">
        <v>355</v>
      </c>
      <c r="C337" s="38">
        <v>18944279</v>
      </c>
      <c r="D337" s="38">
        <v>1077</v>
      </c>
      <c r="E337" s="38">
        <f t="shared" si="50"/>
        <v>17589.859795728877</v>
      </c>
      <c r="F337" s="39">
        <f t="shared" si="51"/>
        <v>0.80354976071265427</v>
      </c>
      <c r="G337" s="38">
        <f t="shared" si="52"/>
        <v>2752.2136080480882</v>
      </c>
      <c r="H337" s="40">
        <f t="shared" si="53"/>
        <v>738.96004236065744</v>
      </c>
      <c r="I337" s="38">
        <f t="shared" si="54"/>
        <v>3491.1736504087457</v>
      </c>
      <c r="J337" s="38">
        <f t="shared" si="55"/>
        <v>-205.36440331912766</v>
      </c>
      <c r="K337" s="38">
        <f t="shared" si="56"/>
        <v>3285.8092470896181</v>
      </c>
      <c r="L337" s="38">
        <f t="shared" si="57"/>
        <v>3759994.021490219</v>
      </c>
      <c r="M337" s="38">
        <f t="shared" si="58"/>
        <v>3538816.5591155188</v>
      </c>
      <c r="N337" s="48">
        <f>'jan-apr'!M337</f>
        <v>1868189.8700126717</v>
      </c>
      <c r="O337" s="48">
        <f t="shared" si="59"/>
        <v>1670626.6891028471</v>
      </c>
    </row>
    <row r="338" spans="1:15" x14ac:dyDescent="0.25">
      <c r="A338" s="37">
        <v>5530</v>
      </c>
      <c r="B338" s="37" t="s">
        <v>356</v>
      </c>
      <c r="C338" s="38">
        <v>294560570</v>
      </c>
      <c r="D338" s="38">
        <v>14946</v>
      </c>
      <c r="E338" s="38">
        <f t="shared" si="50"/>
        <v>19708.321289977252</v>
      </c>
      <c r="F338" s="39">
        <f t="shared" si="51"/>
        <v>0.90032649722738189</v>
      </c>
      <c r="G338" s="38">
        <f t="shared" si="52"/>
        <v>1396.3982517291279</v>
      </c>
      <c r="H338" s="40">
        <f t="shared" si="53"/>
        <v>0</v>
      </c>
      <c r="I338" s="38">
        <f t="shared" si="54"/>
        <v>1396.3982517291279</v>
      </c>
      <c r="J338" s="38">
        <f t="shared" si="55"/>
        <v>-205.36440331912766</v>
      </c>
      <c r="K338" s="38">
        <f t="shared" si="56"/>
        <v>1191.0338484100002</v>
      </c>
      <c r="L338" s="38">
        <f t="shared" si="57"/>
        <v>20870568.270343546</v>
      </c>
      <c r="M338" s="38">
        <f t="shared" si="58"/>
        <v>17801191.898335863</v>
      </c>
      <c r="N338" s="48">
        <f>'jan-apr'!M338</f>
        <v>8315298.9458253449</v>
      </c>
      <c r="O338" s="48">
        <f t="shared" si="59"/>
        <v>9485892.9525105171</v>
      </c>
    </row>
    <row r="339" spans="1:15" x14ac:dyDescent="0.25">
      <c r="A339" s="37">
        <v>5532</v>
      </c>
      <c r="B339" s="37" t="s">
        <v>357</v>
      </c>
      <c r="C339" s="38">
        <v>98449657</v>
      </c>
      <c r="D339" s="38">
        <v>5625</v>
      </c>
      <c r="E339" s="38">
        <f t="shared" si="50"/>
        <v>17502.161244444444</v>
      </c>
      <c r="F339" s="39">
        <f t="shared" si="51"/>
        <v>0.79954346670475296</v>
      </c>
      <c r="G339" s="38">
        <f t="shared" si="52"/>
        <v>2808.3406808701252</v>
      </c>
      <c r="H339" s="40">
        <f t="shared" si="53"/>
        <v>769.65453531020898</v>
      </c>
      <c r="I339" s="38">
        <f t="shared" si="54"/>
        <v>3577.995216180334</v>
      </c>
      <c r="J339" s="38">
        <f t="shared" si="55"/>
        <v>-205.36440331912766</v>
      </c>
      <c r="K339" s="38">
        <f t="shared" si="56"/>
        <v>3372.6308128612063</v>
      </c>
      <c r="L339" s="38">
        <f t="shared" si="57"/>
        <v>20126223.091014378</v>
      </c>
      <c r="M339" s="38">
        <f t="shared" si="58"/>
        <v>18971048.322344285</v>
      </c>
      <c r="N339" s="48">
        <f>'jan-apr'!M339</f>
        <v>12625851.285609357</v>
      </c>
      <c r="O339" s="48">
        <f t="shared" si="59"/>
        <v>6345197.0367349274</v>
      </c>
    </row>
    <row r="340" spans="1:15" x14ac:dyDescent="0.25">
      <c r="A340" s="37">
        <v>5534</v>
      </c>
      <c r="B340" s="37" t="s">
        <v>358</v>
      </c>
      <c r="C340" s="38">
        <v>40023770</v>
      </c>
      <c r="D340" s="38">
        <v>2235</v>
      </c>
      <c r="E340" s="38">
        <f t="shared" si="50"/>
        <v>17907.727069351229</v>
      </c>
      <c r="F340" s="39">
        <f t="shared" si="51"/>
        <v>0.81807075034098808</v>
      </c>
      <c r="G340" s="38">
        <f t="shared" si="52"/>
        <v>2548.7785529297826</v>
      </c>
      <c r="H340" s="40">
        <f t="shared" si="53"/>
        <v>627.70649659283401</v>
      </c>
      <c r="I340" s="38">
        <f t="shared" si="54"/>
        <v>3176.4850495226165</v>
      </c>
      <c r="J340" s="38">
        <f t="shared" si="55"/>
        <v>-205.36440331912766</v>
      </c>
      <c r="K340" s="38">
        <f t="shared" si="56"/>
        <v>2971.1206462034888</v>
      </c>
      <c r="L340" s="38">
        <f t="shared" si="57"/>
        <v>7099444.0856830478</v>
      </c>
      <c r="M340" s="38">
        <f t="shared" si="58"/>
        <v>6640454.6442647977</v>
      </c>
      <c r="N340" s="48">
        <f>'jan-apr'!M340</f>
        <v>4158107.7685221168</v>
      </c>
      <c r="O340" s="48">
        <f t="shared" si="59"/>
        <v>2482346.8757426809</v>
      </c>
    </row>
    <row r="341" spans="1:15" x14ac:dyDescent="0.25">
      <c r="A341" s="37">
        <v>5536</v>
      </c>
      <c r="B341" s="37" t="s">
        <v>359</v>
      </c>
      <c r="C341" s="38">
        <v>44990902</v>
      </c>
      <c r="D341" s="38">
        <v>2732</v>
      </c>
      <c r="E341" s="38">
        <f t="shared" si="50"/>
        <v>16468.119326500731</v>
      </c>
      <c r="F341" s="39">
        <f t="shared" si="51"/>
        <v>0.75230578855496566</v>
      </c>
      <c r="G341" s="38">
        <f t="shared" si="52"/>
        <v>3470.1275083541009</v>
      </c>
      <c r="H341" s="40">
        <f t="shared" si="53"/>
        <v>1131.5692065905082</v>
      </c>
      <c r="I341" s="38">
        <f t="shared" si="54"/>
        <v>4601.6967149446091</v>
      </c>
      <c r="J341" s="38">
        <f t="shared" si="55"/>
        <v>-205.36440331912766</v>
      </c>
      <c r="K341" s="38">
        <f t="shared" si="56"/>
        <v>4396.3323116254815</v>
      </c>
      <c r="L341" s="38">
        <f t="shared" si="57"/>
        <v>12571835.425228672</v>
      </c>
      <c r="M341" s="38">
        <f t="shared" si="58"/>
        <v>12010779.875360815</v>
      </c>
      <c r="N341" s="48">
        <f>'jan-apr'!M341</f>
        <v>8574750.5126319546</v>
      </c>
      <c r="O341" s="48">
        <f t="shared" si="59"/>
        <v>3436029.3627288602</v>
      </c>
    </row>
    <row r="342" spans="1:15" x14ac:dyDescent="0.25">
      <c r="A342" s="37">
        <v>5538</v>
      </c>
      <c r="B342" s="37" t="s">
        <v>360</v>
      </c>
      <c r="C342" s="38">
        <v>34243165</v>
      </c>
      <c r="D342" s="38">
        <v>1848</v>
      </c>
      <c r="E342" s="38">
        <f t="shared" si="50"/>
        <v>18529.851190476191</v>
      </c>
      <c r="F342" s="39">
        <f t="shared" si="51"/>
        <v>0.84649097053995292</v>
      </c>
      <c r="G342" s="38">
        <f t="shared" si="52"/>
        <v>2150.6191154098069</v>
      </c>
      <c r="H342" s="40">
        <f t="shared" si="53"/>
        <v>409.96305419909748</v>
      </c>
      <c r="I342" s="38">
        <f t="shared" si="54"/>
        <v>2560.5821696089042</v>
      </c>
      <c r="J342" s="38">
        <f t="shared" si="55"/>
        <v>-205.36440331912766</v>
      </c>
      <c r="K342" s="38">
        <f t="shared" si="56"/>
        <v>2355.2177662897766</v>
      </c>
      <c r="L342" s="38">
        <f t="shared" si="57"/>
        <v>4731955.8494372554</v>
      </c>
      <c r="M342" s="38">
        <f t="shared" si="58"/>
        <v>4352442.4321035072</v>
      </c>
      <c r="N342" s="48">
        <f>'jan-apr'!M342</f>
        <v>2323709.2657041922</v>
      </c>
      <c r="O342" s="48">
        <f t="shared" si="59"/>
        <v>2028733.166399315</v>
      </c>
    </row>
    <row r="343" spans="1:15" x14ac:dyDescent="0.25">
      <c r="A343" s="37">
        <v>5540</v>
      </c>
      <c r="B343" s="37" t="s">
        <v>361</v>
      </c>
      <c r="C343" s="38">
        <v>33061717</v>
      </c>
      <c r="D343" s="38">
        <v>1939</v>
      </c>
      <c r="E343" s="38">
        <f t="shared" si="50"/>
        <v>17050.911294481692</v>
      </c>
      <c r="F343" s="39">
        <f t="shared" si="51"/>
        <v>0.77892921545289184</v>
      </c>
      <c r="G343" s="38">
        <f t="shared" si="52"/>
        <v>3097.1406488462862</v>
      </c>
      <c r="H343" s="40">
        <f t="shared" si="53"/>
        <v>927.59201779717216</v>
      </c>
      <c r="I343" s="38">
        <f t="shared" si="54"/>
        <v>4024.7326666434583</v>
      </c>
      <c r="J343" s="38">
        <f t="shared" si="55"/>
        <v>-205.36440331912766</v>
      </c>
      <c r="K343" s="38">
        <f t="shared" si="56"/>
        <v>3819.3682633243307</v>
      </c>
      <c r="L343" s="38">
        <f t="shared" si="57"/>
        <v>7803956.6406216659</v>
      </c>
      <c r="M343" s="38">
        <f t="shared" si="58"/>
        <v>7405755.0625858773</v>
      </c>
      <c r="N343" s="48">
        <f>'jan-apr'!M343</f>
        <v>4462768.3806820521</v>
      </c>
      <c r="O343" s="48">
        <f t="shared" si="59"/>
        <v>2942986.6819038251</v>
      </c>
    </row>
    <row r="344" spans="1:15" x14ac:dyDescent="0.25">
      <c r="A344" s="37">
        <v>5542</v>
      </c>
      <c r="B344" s="37" t="s">
        <v>362</v>
      </c>
      <c r="C344" s="38">
        <v>50933497</v>
      </c>
      <c r="D344" s="38">
        <v>2802</v>
      </c>
      <c r="E344" s="38">
        <f t="shared" si="50"/>
        <v>18177.550678087082</v>
      </c>
      <c r="F344" s="39">
        <f t="shared" si="51"/>
        <v>0.83039698254250716</v>
      </c>
      <c r="G344" s="38">
        <f t="shared" si="52"/>
        <v>2376.0914433388366</v>
      </c>
      <c r="H344" s="40">
        <f t="shared" si="53"/>
        <v>533.26823353528562</v>
      </c>
      <c r="I344" s="38">
        <f t="shared" si="54"/>
        <v>2909.3596768741222</v>
      </c>
      <c r="J344" s="38">
        <f t="shared" si="55"/>
        <v>-205.36440331912766</v>
      </c>
      <c r="K344" s="38">
        <f t="shared" si="56"/>
        <v>2703.9952735549946</v>
      </c>
      <c r="L344" s="38">
        <f t="shared" si="57"/>
        <v>8152025.81460129</v>
      </c>
      <c r="M344" s="38">
        <f t="shared" si="58"/>
        <v>7576594.7565010944</v>
      </c>
      <c r="N344" s="48">
        <f>'jan-apr'!M344</f>
        <v>4211893.8279995369</v>
      </c>
      <c r="O344" s="48">
        <f t="shared" si="59"/>
        <v>3364700.9285015576</v>
      </c>
    </row>
    <row r="345" spans="1:15" x14ac:dyDescent="0.25">
      <c r="A345" s="37">
        <v>5544</v>
      </c>
      <c r="B345" s="37" t="s">
        <v>363</v>
      </c>
      <c r="C345" s="38">
        <v>87410878</v>
      </c>
      <c r="D345" s="38">
        <v>4863</v>
      </c>
      <c r="E345" s="38">
        <f t="shared" si="50"/>
        <v>17974.681883610941</v>
      </c>
      <c r="F345" s="39">
        <f t="shared" si="51"/>
        <v>0.82112941741404888</v>
      </c>
      <c r="G345" s="38">
        <f t="shared" si="52"/>
        <v>2505.9274718035663</v>
      </c>
      <c r="H345" s="40">
        <f t="shared" si="53"/>
        <v>604.27231160193469</v>
      </c>
      <c r="I345" s="38">
        <f t="shared" si="54"/>
        <v>3110.199783405501</v>
      </c>
      <c r="J345" s="38">
        <f t="shared" si="55"/>
        <v>-205.36440331912766</v>
      </c>
      <c r="K345" s="38">
        <f t="shared" si="56"/>
        <v>2904.8353800863733</v>
      </c>
      <c r="L345" s="38">
        <f t="shared" si="57"/>
        <v>15124901.546700951</v>
      </c>
      <c r="M345" s="38">
        <f t="shared" si="58"/>
        <v>14126214.453360034</v>
      </c>
      <c r="N345" s="48">
        <f>'jan-apr'!M345</f>
        <v>8389583.1497508045</v>
      </c>
      <c r="O345" s="48">
        <f t="shared" si="59"/>
        <v>5736631.3036092296</v>
      </c>
    </row>
    <row r="346" spans="1:15" x14ac:dyDescent="0.25">
      <c r="A346" s="37">
        <v>5546</v>
      </c>
      <c r="B346" s="37" t="s">
        <v>364</v>
      </c>
      <c r="C346" s="38">
        <v>21622255</v>
      </c>
      <c r="D346" s="38">
        <v>1125</v>
      </c>
      <c r="E346" s="38">
        <f t="shared" si="50"/>
        <v>19219.782222222224</v>
      </c>
      <c r="F346" s="39">
        <f t="shared" si="51"/>
        <v>0.8780087837519932</v>
      </c>
      <c r="G346" s="38">
        <f t="shared" si="52"/>
        <v>1709.0632550923456</v>
      </c>
      <c r="H346" s="40">
        <f t="shared" si="53"/>
        <v>168.4871930879859</v>
      </c>
      <c r="I346" s="38">
        <f t="shared" si="54"/>
        <v>1877.5504481803314</v>
      </c>
      <c r="J346" s="38">
        <f t="shared" si="55"/>
        <v>-205.36440331912766</v>
      </c>
      <c r="K346" s="38">
        <f t="shared" si="56"/>
        <v>1672.1860448612038</v>
      </c>
      <c r="L346" s="38">
        <f t="shared" si="57"/>
        <v>2112244.254202873</v>
      </c>
      <c r="M346" s="38">
        <f t="shared" si="58"/>
        <v>1881209.3004688541</v>
      </c>
      <c r="N346" s="48">
        <f>'jan-apr'!M346</f>
        <v>525498.28407155711</v>
      </c>
      <c r="O346" s="48">
        <f t="shared" si="59"/>
        <v>1355711.0163972969</v>
      </c>
    </row>
    <row r="347" spans="1:15" x14ac:dyDescent="0.25">
      <c r="A347" s="37">
        <v>5601</v>
      </c>
      <c r="B347" s="37" t="s">
        <v>365</v>
      </c>
      <c r="C347" s="38">
        <v>425613915</v>
      </c>
      <c r="D347" s="38">
        <v>22074</v>
      </c>
      <c r="E347" s="38">
        <f t="shared" si="50"/>
        <v>19281.231992389236</v>
      </c>
      <c r="F347" s="39">
        <f t="shared" si="51"/>
        <v>0.88081596633826598</v>
      </c>
      <c r="G347" s="38">
        <f t="shared" si="52"/>
        <v>1669.7354021854583</v>
      </c>
      <c r="H347" s="40">
        <f t="shared" si="53"/>
        <v>146.97977352953183</v>
      </c>
      <c r="I347" s="38">
        <f t="shared" si="54"/>
        <v>1816.71517571499</v>
      </c>
      <c r="J347" s="38">
        <f t="shared" si="55"/>
        <v>-205.36440331912766</v>
      </c>
      <c r="K347" s="38">
        <f t="shared" si="56"/>
        <v>1611.3507723958624</v>
      </c>
      <c r="L347" s="38">
        <f t="shared" si="57"/>
        <v>40102170.788732685</v>
      </c>
      <c r="M347" s="38">
        <f t="shared" si="58"/>
        <v>35568956.949866265</v>
      </c>
      <c r="N347" s="48">
        <f>'jan-apr'!M347</f>
        <v>17332552.462822717</v>
      </c>
      <c r="O347" s="48">
        <f t="shared" si="59"/>
        <v>18236404.487043548</v>
      </c>
    </row>
    <row r="348" spans="1:15" x14ac:dyDescent="0.25">
      <c r="A348" s="37">
        <v>5603</v>
      </c>
      <c r="B348" s="37" t="s">
        <v>366</v>
      </c>
      <c r="C348" s="38">
        <v>265078320</v>
      </c>
      <c r="D348" s="38">
        <v>11391</v>
      </c>
      <c r="E348" s="38">
        <f t="shared" si="50"/>
        <v>23270.855938899131</v>
      </c>
      <c r="F348" s="39">
        <f t="shared" si="51"/>
        <v>1.0630721869552116</v>
      </c>
      <c r="G348" s="38">
        <f t="shared" si="52"/>
        <v>-883.6239235808747</v>
      </c>
      <c r="H348" s="40">
        <f t="shared" si="53"/>
        <v>0</v>
      </c>
      <c r="I348" s="38">
        <f t="shared" si="54"/>
        <v>-883.6239235808747</v>
      </c>
      <c r="J348" s="38">
        <f t="shared" si="55"/>
        <v>-205.36440331912766</v>
      </c>
      <c r="K348" s="38">
        <f t="shared" si="56"/>
        <v>-1088.9883269000024</v>
      </c>
      <c r="L348" s="38">
        <f t="shared" si="57"/>
        <v>-10065360.113509744</v>
      </c>
      <c r="M348" s="38">
        <f t="shared" si="58"/>
        <v>-12404666.031717928</v>
      </c>
      <c r="N348" s="48">
        <f>'jan-apr'!M348</f>
        <v>-13690662.819040775</v>
      </c>
      <c r="O348" s="48">
        <f t="shared" si="59"/>
        <v>1285996.7873228472</v>
      </c>
    </row>
    <row r="349" spans="1:15" x14ac:dyDescent="0.25">
      <c r="A349" s="37">
        <v>5605</v>
      </c>
      <c r="B349" s="37" t="s">
        <v>367</v>
      </c>
      <c r="C349" s="38">
        <v>200075789</v>
      </c>
      <c r="D349" s="38">
        <v>9947</v>
      </c>
      <c r="E349" s="38">
        <f t="shared" si="50"/>
        <v>20114.184075600682</v>
      </c>
      <c r="F349" s="39">
        <f t="shared" si="51"/>
        <v>0.91886734678827886</v>
      </c>
      <c r="G349" s="38">
        <f t="shared" si="52"/>
        <v>1136.6460689301323</v>
      </c>
      <c r="H349" s="40">
        <f t="shared" si="53"/>
        <v>0</v>
      </c>
      <c r="I349" s="38">
        <f t="shared" si="54"/>
        <v>1136.6460689301323</v>
      </c>
      <c r="J349" s="38">
        <f t="shared" si="55"/>
        <v>-205.36440331912766</v>
      </c>
      <c r="K349" s="38">
        <f t="shared" si="56"/>
        <v>931.28166561100466</v>
      </c>
      <c r="L349" s="38">
        <f t="shared" si="57"/>
        <v>11306218.447648026</v>
      </c>
      <c r="M349" s="38">
        <f t="shared" si="58"/>
        <v>9263458.7278326638</v>
      </c>
      <c r="N349" s="48">
        <f>'jan-apr'!M349</f>
        <v>3468128.44257758</v>
      </c>
      <c r="O349" s="48">
        <f t="shared" si="59"/>
        <v>5795330.2852550838</v>
      </c>
    </row>
    <row r="350" spans="1:15" x14ac:dyDescent="0.25">
      <c r="A350" s="37">
        <v>5607</v>
      </c>
      <c r="B350" s="37" t="s">
        <v>368</v>
      </c>
      <c r="C350" s="38">
        <v>109657583</v>
      </c>
      <c r="D350" s="38">
        <v>5808</v>
      </c>
      <c r="E350" s="38">
        <f t="shared" si="50"/>
        <v>18880.437844352618</v>
      </c>
      <c r="F350" s="39">
        <f t="shared" si="51"/>
        <v>0.86250666509937512</v>
      </c>
      <c r="G350" s="38">
        <f t="shared" si="52"/>
        <v>1926.2436569288932</v>
      </c>
      <c r="H350" s="40">
        <f t="shared" si="53"/>
        <v>287.25772534234784</v>
      </c>
      <c r="I350" s="38">
        <f t="shared" si="54"/>
        <v>2213.5013822712408</v>
      </c>
      <c r="J350" s="38">
        <f t="shared" si="55"/>
        <v>-205.36440331912766</v>
      </c>
      <c r="K350" s="38">
        <f t="shared" si="56"/>
        <v>2008.1369789521132</v>
      </c>
      <c r="L350" s="38">
        <f t="shared" si="57"/>
        <v>12856016.028231367</v>
      </c>
      <c r="M350" s="38">
        <f t="shared" si="58"/>
        <v>11663259.573753873</v>
      </c>
      <c r="N350" s="48">
        <f>'jan-apr'!M350</f>
        <v>5816088.3022131789</v>
      </c>
      <c r="O350" s="48">
        <f t="shared" si="59"/>
        <v>5847171.2715406939</v>
      </c>
    </row>
    <row r="351" spans="1:15" x14ac:dyDescent="0.25">
      <c r="A351" s="37">
        <v>5610</v>
      </c>
      <c r="B351" s="37" t="s">
        <v>369</v>
      </c>
      <c r="C351" s="38">
        <v>43721245</v>
      </c>
      <c r="D351" s="38">
        <v>2524</v>
      </c>
      <c r="E351" s="38">
        <f t="shared" si="50"/>
        <v>17322.204833597465</v>
      </c>
      <c r="F351" s="39">
        <f t="shared" si="51"/>
        <v>0.7913225978317725</v>
      </c>
      <c r="G351" s="38">
        <f t="shared" si="52"/>
        <v>2923.5127838121912</v>
      </c>
      <c r="H351" s="40">
        <f t="shared" si="53"/>
        <v>832.63927910665143</v>
      </c>
      <c r="I351" s="38">
        <f t="shared" si="54"/>
        <v>3756.1520629188426</v>
      </c>
      <c r="J351" s="38">
        <f t="shared" si="55"/>
        <v>-205.36440331912766</v>
      </c>
      <c r="K351" s="38">
        <f t="shared" si="56"/>
        <v>3550.787659599715</v>
      </c>
      <c r="L351" s="38">
        <f t="shared" si="57"/>
        <v>9480527.8068071585</v>
      </c>
      <c r="M351" s="38">
        <f t="shared" si="58"/>
        <v>8962188.052829681</v>
      </c>
      <c r="N351" s="48">
        <f>'jan-apr'!M351</f>
        <v>5580462.6498254258</v>
      </c>
      <c r="O351" s="48">
        <f t="shared" si="59"/>
        <v>3381725.4030042551</v>
      </c>
    </row>
    <row r="352" spans="1:15" x14ac:dyDescent="0.25">
      <c r="A352" s="37">
        <v>5612</v>
      </c>
      <c r="B352" s="37" t="s">
        <v>370</v>
      </c>
      <c r="C352" s="38">
        <v>44585016</v>
      </c>
      <c r="D352" s="38">
        <v>2886</v>
      </c>
      <c r="E352" s="38">
        <f t="shared" si="50"/>
        <v>15448.723492723493</v>
      </c>
      <c r="F352" s="39">
        <f t="shared" si="51"/>
        <v>0.70573718096992533</v>
      </c>
      <c r="G352" s="38">
        <f t="shared" si="52"/>
        <v>4122.5408419715332</v>
      </c>
      <c r="H352" s="40">
        <f t="shared" si="53"/>
        <v>1488.3577484125417</v>
      </c>
      <c r="I352" s="38">
        <f t="shared" si="54"/>
        <v>5610.8985903840749</v>
      </c>
      <c r="J352" s="38">
        <f t="shared" si="55"/>
        <v>-205.36440331912766</v>
      </c>
      <c r="K352" s="38">
        <f t="shared" si="56"/>
        <v>5405.5341870649472</v>
      </c>
      <c r="L352" s="38">
        <f t="shared" si="57"/>
        <v>16193053.331848441</v>
      </c>
      <c r="M352" s="38">
        <f t="shared" si="58"/>
        <v>15600371.663869437</v>
      </c>
      <c r="N352" s="48">
        <f>'jan-apr'!M352</f>
        <v>11785234.30644064</v>
      </c>
      <c r="O352" s="48">
        <f t="shared" si="59"/>
        <v>3815137.3574287966</v>
      </c>
    </row>
    <row r="353" spans="1:15" x14ac:dyDescent="0.25">
      <c r="A353" s="37">
        <v>5614</v>
      </c>
      <c r="B353" s="37" t="s">
        <v>371</v>
      </c>
      <c r="C353" s="38">
        <v>15497231</v>
      </c>
      <c r="D353" s="38">
        <v>846</v>
      </c>
      <c r="E353" s="38">
        <f t="shared" si="50"/>
        <v>18318.239952718675</v>
      </c>
      <c r="F353" s="39">
        <f t="shared" si="51"/>
        <v>0.83682402825395197</v>
      </c>
      <c r="G353" s="38">
        <f t="shared" si="52"/>
        <v>2286.0503075746169</v>
      </c>
      <c r="H353" s="40">
        <f t="shared" si="53"/>
        <v>484.0269874142279</v>
      </c>
      <c r="I353" s="38">
        <f t="shared" si="54"/>
        <v>2770.0772949888446</v>
      </c>
      <c r="J353" s="38">
        <f t="shared" si="55"/>
        <v>-205.36440331912766</v>
      </c>
      <c r="K353" s="38">
        <f t="shared" si="56"/>
        <v>2564.712891669717</v>
      </c>
      <c r="L353" s="38">
        <f t="shared" si="57"/>
        <v>2343485.3915605624</v>
      </c>
      <c r="M353" s="38">
        <f t="shared" si="58"/>
        <v>2169747.1063525807</v>
      </c>
      <c r="N353" s="48">
        <f>'jan-apr'!M353</f>
        <v>1466981.5942996463</v>
      </c>
      <c r="O353" s="48">
        <f t="shared" si="59"/>
        <v>702765.51205293438</v>
      </c>
    </row>
    <row r="354" spans="1:15" x14ac:dyDescent="0.25">
      <c r="A354" s="37">
        <v>5616</v>
      </c>
      <c r="B354" s="37" t="s">
        <v>372</v>
      </c>
      <c r="C354" s="38">
        <v>17891621</v>
      </c>
      <c r="D354" s="38">
        <v>987</v>
      </c>
      <c r="E354" s="38">
        <f t="shared" si="50"/>
        <v>18127.275582573457</v>
      </c>
      <c r="F354" s="39">
        <f t="shared" si="51"/>
        <v>0.82810028766040311</v>
      </c>
      <c r="G354" s="38">
        <f t="shared" si="52"/>
        <v>2408.2675044675566</v>
      </c>
      <c r="H354" s="40">
        <f t="shared" si="53"/>
        <v>550.86451696505446</v>
      </c>
      <c r="I354" s="38">
        <f t="shared" si="54"/>
        <v>2959.1320214326111</v>
      </c>
      <c r="J354" s="38">
        <f t="shared" si="55"/>
        <v>-205.36440331912766</v>
      </c>
      <c r="K354" s="38">
        <f t="shared" si="56"/>
        <v>2753.7676181134834</v>
      </c>
      <c r="L354" s="38">
        <f t="shared" si="57"/>
        <v>2920663.3051539869</v>
      </c>
      <c r="M354" s="38">
        <f t="shared" si="58"/>
        <v>2717968.639078008</v>
      </c>
      <c r="N354" s="48">
        <f>'jan-apr'!M354</f>
        <v>1982939.0016829204</v>
      </c>
      <c r="O354" s="48">
        <f t="shared" si="59"/>
        <v>735029.63739508763</v>
      </c>
    </row>
    <row r="355" spans="1:15" x14ac:dyDescent="0.25">
      <c r="A355" s="37">
        <v>5618</v>
      </c>
      <c r="B355" s="37" t="s">
        <v>373</v>
      </c>
      <c r="C355" s="38">
        <v>21918245</v>
      </c>
      <c r="D355" s="38">
        <v>1089</v>
      </c>
      <c r="E355" s="38">
        <f t="shared" si="50"/>
        <v>20126.946740128558</v>
      </c>
      <c r="F355" s="39">
        <f t="shared" si="51"/>
        <v>0.9194503779293185</v>
      </c>
      <c r="G355" s="38">
        <f t="shared" si="52"/>
        <v>1128.4779636322917</v>
      </c>
      <c r="H355" s="40">
        <f t="shared" si="53"/>
        <v>0</v>
      </c>
      <c r="I355" s="38">
        <f t="shared" si="54"/>
        <v>1128.4779636322917</v>
      </c>
      <c r="J355" s="38">
        <f t="shared" si="55"/>
        <v>-205.36440331912766</v>
      </c>
      <c r="K355" s="38">
        <f t="shared" si="56"/>
        <v>923.11356031316404</v>
      </c>
      <c r="L355" s="38">
        <f t="shared" si="57"/>
        <v>1228912.5023955656</v>
      </c>
      <c r="M355" s="38">
        <f t="shared" si="58"/>
        <v>1005270.6671810356</v>
      </c>
      <c r="N355" s="48">
        <f>'jan-apr'!M355</f>
        <v>587950.62954126869</v>
      </c>
      <c r="O355" s="48">
        <f t="shared" si="59"/>
        <v>417320.03763976693</v>
      </c>
    </row>
    <row r="356" spans="1:15" x14ac:dyDescent="0.25">
      <c r="A356" s="37">
        <v>5620</v>
      </c>
      <c r="B356" s="37" t="s">
        <v>374</v>
      </c>
      <c r="C356" s="38">
        <v>60711707</v>
      </c>
      <c r="D356" s="38">
        <v>2945</v>
      </c>
      <c r="E356" s="38">
        <f t="shared" si="50"/>
        <v>20615.18064516129</v>
      </c>
      <c r="F356" s="39">
        <f t="shared" si="51"/>
        <v>0.9417541507914603</v>
      </c>
      <c r="G356" s="38">
        <f t="shared" si="52"/>
        <v>816.00826441134325</v>
      </c>
      <c r="H356" s="40">
        <f t="shared" si="53"/>
        <v>0</v>
      </c>
      <c r="I356" s="38">
        <f t="shared" si="54"/>
        <v>816.00826441134325</v>
      </c>
      <c r="J356" s="38">
        <f t="shared" si="55"/>
        <v>-205.36440331912766</v>
      </c>
      <c r="K356" s="38">
        <f t="shared" si="56"/>
        <v>610.64386109221562</v>
      </c>
      <c r="L356" s="38">
        <f t="shared" si="57"/>
        <v>2403144.338691406</v>
      </c>
      <c r="M356" s="38">
        <f t="shared" si="58"/>
        <v>1798346.170916575</v>
      </c>
      <c r="N356" s="48">
        <f>'jan-apr'!M356</f>
        <v>491203.71643621149</v>
      </c>
      <c r="O356" s="48">
        <f t="shared" si="59"/>
        <v>1307142.4544803635</v>
      </c>
    </row>
    <row r="357" spans="1:15" x14ac:dyDescent="0.25">
      <c r="A357" s="37">
        <v>5622</v>
      </c>
      <c r="B357" s="37" t="s">
        <v>375</v>
      </c>
      <c r="C357" s="38">
        <v>78035769</v>
      </c>
      <c r="D357" s="38">
        <v>3906</v>
      </c>
      <c r="E357" s="38">
        <f t="shared" si="50"/>
        <v>19978.435483870966</v>
      </c>
      <c r="F357" s="39">
        <f t="shared" si="51"/>
        <v>0.91266600410173959</v>
      </c>
      <c r="G357" s="38">
        <f t="shared" si="52"/>
        <v>1223.5251676371508</v>
      </c>
      <c r="H357" s="40">
        <f t="shared" si="53"/>
        <v>0</v>
      </c>
      <c r="I357" s="38">
        <f t="shared" si="54"/>
        <v>1223.5251676371508</v>
      </c>
      <c r="J357" s="38">
        <f t="shared" si="55"/>
        <v>-205.36440331912766</v>
      </c>
      <c r="K357" s="38">
        <f t="shared" si="56"/>
        <v>1018.1607643180232</v>
      </c>
      <c r="L357" s="38">
        <f t="shared" si="57"/>
        <v>4779089.304790711</v>
      </c>
      <c r="M357" s="38">
        <f t="shared" si="58"/>
        <v>3976935.9454261987</v>
      </c>
      <c r="N357" s="48">
        <f>'jan-apr'!M357</f>
        <v>2183359.2365364484</v>
      </c>
      <c r="O357" s="48">
        <f t="shared" si="59"/>
        <v>1793576.7088897503</v>
      </c>
    </row>
    <row r="358" spans="1:15" x14ac:dyDescent="0.25">
      <c r="A358" s="37">
        <v>5624</v>
      </c>
      <c r="B358" s="37" t="s">
        <v>376</v>
      </c>
      <c r="C358" s="38">
        <v>25438793</v>
      </c>
      <c r="D358" s="38">
        <v>1249</v>
      </c>
      <c r="E358" s="38">
        <f t="shared" si="50"/>
        <v>20367.328262610088</v>
      </c>
      <c r="F358" s="39">
        <f t="shared" si="51"/>
        <v>0.93043162036745763</v>
      </c>
      <c r="G358" s="38">
        <f t="shared" si="52"/>
        <v>974.63378924411256</v>
      </c>
      <c r="H358" s="40">
        <f t="shared" si="53"/>
        <v>0</v>
      </c>
      <c r="I358" s="38">
        <f t="shared" si="54"/>
        <v>974.63378924411256</v>
      </c>
      <c r="J358" s="38">
        <f t="shared" si="55"/>
        <v>-205.36440331912766</v>
      </c>
      <c r="K358" s="38">
        <f t="shared" si="56"/>
        <v>769.26938592498493</v>
      </c>
      <c r="L358" s="38">
        <f t="shared" si="57"/>
        <v>1217317.6027658966</v>
      </c>
      <c r="M358" s="38">
        <f t="shared" si="58"/>
        <v>960817.4630203062</v>
      </c>
      <c r="N358" s="48">
        <f>'jan-apr'!M358</f>
        <v>-44782.923657443127</v>
      </c>
      <c r="O358" s="48">
        <f t="shared" si="59"/>
        <v>1005600.3866777493</v>
      </c>
    </row>
    <row r="359" spans="1:15" x14ac:dyDescent="0.25">
      <c r="A359" s="37">
        <v>5626</v>
      </c>
      <c r="B359" s="37" t="s">
        <v>377</v>
      </c>
      <c r="C359" s="38">
        <v>16676142</v>
      </c>
      <c r="D359" s="38">
        <v>1019</v>
      </c>
      <c r="E359" s="38">
        <f t="shared" si="50"/>
        <v>16365.20314033366</v>
      </c>
      <c r="F359" s="39">
        <f t="shared" si="51"/>
        <v>0.74760431408453876</v>
      </c>
      <c r="G359" s="38">
        <f t="shared" si="52"/>
        <v>3535.9938675010262</v>
      </c>
      <c r="H359" s="40">
        <f t="shared" si="53"/>
        <v>1167.5898717489831</v>
      </c>
      <c r="I359" s="38">
        <f t="shared" si="54"/>
        <v>4703.5837392500089</v>
      </c>
      <c r="J359" s="38">
        <f t="shared" si="55"/>
        <v>-205.36440331912766</v>
      </c>
      <c r="K359" s="38">
        <f t="shared" si="56"/>
        <v>4498.2193359308812</v>
      </c>
      <c r="L359" s="38">
        <f t="shared" si="57"/>
        <v>4792951.8302957593</v>
      </c>
      <c r="M359" s="38">
        <f t="shared" si="58"/>
        <v>4583685.5033135684</v>
      </c>
      <c r="N359" s="48">
        <f>'jan-apr'!M359</f>
        <v>3130560.4344223882</v>
      </c>
      <c r="O359" s="48">
        <f t="shared" si="59"/>
        <v>1453125.0688911802</v>
      </c>
    </row>
    <row r="360" spans="1:15" x14ac:dyDescent="0.25">
      <c r="A360" s="37">
        <v>5628</v>
      </c>
      <c r="B360" s="37" t="s">
        <v>378</v>
      </c>
      <c r="C360" s="38">
        <v>50624827</v>
      </c>
      <c r="D360" s="38">
        <v>2806</v>
      </c>
      <c r="E360" s="38">
        <f t="shared" si="50"/>
        <v>18041.634711332859</v>
      </c>
      <c r="F360" s="39">
        <f t="shared" si="51"/>
        <v>0.82418799373698504</v>
      </c>
      <c r="G360" s="38">
        <f t="shared" si="52"/>
        <v>2463.0776620615393</v>
      </c>
      <c r="H360" s="40">
        <f t="shared" si="53"/>
        <v>580.83882189926351</v>
      </c>
      <c r="I360" s="38">
        <f t="shared" si="54"/>
        <v>3043.9164839608029</v>
      </c>
      <c r="J360" s="38">
        <f t="shared" si="55"/>
        <v>-205.36440331912766</v>
      </c>
      <c r="K360" s="38">
        <f t="shared" si="56"/>
        <v>2838.5520806416753</v>
      </c>
      <c r="L360" s="38">
        <f t="shared" si="57"/>
        <v>8541229.6539940126</v>
      </c>
      <c r="M360" s="38">
        <f t="shared" si="58"/>
        <v>7964977.1382805407</v>
      </c>
      <c r="N360" s="48">
        <f>'jan-apr'!M360</f>
        <v>4596644.4045919729</v>
      </c>
      <c r="O360" s="48">
        <f t="shared" si="59"/>
        <v>3368332.7336885678</v>
      </c>
    </row>
    <row r="361" spans="1:15" x14ac:dyDescent="0.25">
      <c r="A361" s="37">
        <v>5630</v>
      </c>
      <c r="B361" s="37" t="s">
        <v>379</v>
      </c>
      <c r="C361" s="38">
        <v>15461074</v>
      </c>
      <c r="D361" s="38">
        <v>864</v>
      </c>
      <c r="E361" s="38">
        <f t="shared" si="50"/>
        <v>17894.761574074073</v>
      </c>
      <c r="F361" s="39">
        <f t="shared" si="51"/>
        <v>0.81747845337282188</v>
      </c>
      <c r="G361" s="38">
        <f t="shared" si="52"/>
        <v>2557.0764699071624</v>
      </c>
      <c r="H361" s="40">
        <f t="shared" si="53"/>
        <v>632.24441993983874</v>
      </c>
      <c r="I361" s="38">
        <f t="shared" si="54"/>
        <v>3189.3208898470011</v>
      </c>
      <c r="J361" s="38">
        <f t="shared" si="55"/>
        <v>-205.36440331912766</v>
      </c>
      <c r="K361" s="38">
        <f t="shared" si="56"/>
        <v>2983.9564865278735</v>
      </c>
      <c r="L361" s="38">
        <f t="shared" si="57"/>
        <v>2755573.248827809</v>
      </c>
      <c r="M361" s="38">
        <f t="shared" si="58"/>
        <v>2578138.4043600829</v>
      </c>
      <c r="N361" s="48">
        <f>'jan-apr'!M361</f>
        <v>1492716.403965597</v>
      </c>
      <c r="O361" s="48">
        <f t="shared" si="59"/>
        <v>1085422.0003944859</v>
      </c>
    </row>
    <row r="362" spans="1:15" x14ac:dyDescent="0.25">
      <c r="A362" s="37">
        <v>5632</v>
      </c>
      <c r="B362" s="37" t="s">
        <v>380</v>
      </c>
      <c r="C362" s="38">
        <v>38925999</v>
      </c>
      <c r="D362" s="38">
        <v>2104</v>
      </c>
      <c r="E362" s="38">
        <f t="shared" si="50"/>
        <v>18500.950095057033</v>
      </c>
      <c r="F362" s="39">
        <f t="shared" si="51"/>
        <v>0.84517069462086702</v>
      </c>
      <c r="G362" s="38">
        <f t="shared" si="52"/>
        <v>2169.1158164780682</v>
      </c>
      <c r="H362" s="40">
        <f t="shared" si="53"/>
        <v>420.07843759580282</v>
      </c>
      <c r="I362" s="38">
        <f t="shared" si="54"/>
        <v>2589.194254073871</v>
      </c>
      <c r="J362" s="38">
        <f t="shared" si="55"/>
        <v>-205.36440331912766</v>
      </c>
      <c r="K362" s="38">
        <f t="shared" si="56"/>
        <v>2383.8298507547433</v>
      </c>
      <c r="L362" s="38">
        <f t="shared" si="57"/>
        <v>5447664.7105714241</v>
      </c>
      <c r="M362" s="38">
        <f t="shared" si="58"/>
        <v>5015578.0059879804</v>
      </c>
      <c r="N362" s="48">
        <f>'jan-apr'!M362</f>
        <v>2325073.037619926</v>
      </c>
      <c r="O362" s="48">
        <f t="shared" si="59"/>
        <v>2690504.9683680544</v>
      </c>
    </row>
    <row r="363" spans="1:15" x14ac:dyDescent="0.25">
      <c r="A363" s="37">
        <v>5634</v>
      </c>
      <c r="B363" s="37" t="s">
        <v>381</v>
      </c>
      <c r="C363" s="38">
        <v>32435194</v>
      </c>
      <c r="D363" s="38">
        <v>1969</v>
      </c>
      <c r="E363" s="38">
        <f t="shared" si="50"/>
        <v>16472.927374301675</v>
      </c>
      <c r="F363" s="39">
        <f t="shared" si="51"/>
        <v>0.75252543246940329</v>
      </c>
      <c r="G363" s="38">
        <f t="shared" si="52"/>
        <v>3467.0503577614973</v>
      </c>
      <c r="H363" s="40">
        <f t="shared" si="53"/>
        <v>1129.886389860178</v>
      </c>
      <c r="I363" s="38">
        <f t="shared" si="54"/>
        <v>4596.9367476216757</v>
      </c>
      <c r="J363" s="38">
        <f t="shared" si="55"/>
        <v>-205.36440331912766</v>
      </c>
      <c r="K363" s="38">
        <f t="shared" si="56"/>
        <v>4391.5723443025481</v>
      </c>
      <c r="L363" s="38">
        <f t="shared" si="57"/>
        <v>9051368.4560670797</v>
      </c>
      <c r="M363" s="38">
        <f t="shared" si="58"/>
        <v>8647005.9459317178</v>
      </c>
      <c r="N363" s="48">
        <f>'jan-apr'!M363</f>
        <v>5917305.6801253017</v>
      </c>
      <c r="O363" s="48">
        <f t="shared" si="59"/>
        <v>2729700.265806416</v>
      </c>
    </row>
    <row r="364" spans="1:15" x14ac:dyDescent="0.25">
      <c r="A364" s="37">
        <v>5636</v>
      </c>
      <c r="B364" s="37" t="s">
        <v>382</v>
      </c>
      <c r="C364" s="38">
        <v>14618859</v>
      </c>
      <c r="D364" s="38">
        <v>874</v>
      </c>
      <c r="E364" s="38">
        <f t="shared" si="50"/>
        <v>16726.383295194508</v>
      </c>
      <c r="F364" s="39">
        <f t="shared" si="51"/>
        <v>0.76410394684926752</v>
      </c>
      <c r="G364" s="38">
        <f t="shared" si="52"/>
        <v>3304.8385683900842</v>
      </c>
      <c r="H364" s="40">
        <f t="shared" si="53"/>
        <v>1041.1768175476866</v>
      </c>
      <c r="I364" s="38">
        <f t="shared" si="54"/>
        <v>4346.0153859377706</v>
      </c>
      <c r="J364" s="38">
        <f t="shared" si="55"/>
        <v>-205.36440331912766</v>
      </c>
      <c r="K364" s="38">
        <f t="shared" si="56"/>
        <v>4140.650982618643</v>
      </c>
      <c r="L364" s="38">
        <f t="shared" si="57"/>
        <v>3798417.4473096114</v>
      </c>
      <c r="M364" s="38">
        <f t="shared" si="58"/>
        <v>3618928.958808694</v>
      </c>
      <c r="N364" s="48">
        <f>'jan-apr'!M364</f>
        <v>2392054.0504466807</v>
      </c>
      <c r="O364" s="48">
        <f t="shared" si="59"/>
        <v>1226874.9083620133</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123184875230</v>
      </c>
      <c r="D366" s="31">
        <f>SUM(D8:D364)</f>
        <v>5627400</v>
      </c>
      <c r="E366" s="31">
        <f>IF(C366&gt;0,(C366)/D366,"")</f>
        <v>21890.193558304014</v>
      </c>
      <c r="F366" s="34">
        <f>IF(C366&gt;0,E366/$E$366,"")</f>
        <v>1</v>
      </c>
      <c r="G366" s="35"/>
      <c r="H366" s="35"/>
      <c r="I366" s="31"/>
      <c r="J366" s="36"/>
      <c r="K366" s="31"/>
      <c r="L366" s="31">
        <f>SUM(L8:L364)</f>
        <v>1155667643.238059</v>
      </c>
      <c r="M366" s="31">
        <f>SUM(M8:M364)</f>
        <v>1.3969838619232178E-6</v>
      </c>
      <c r="N366" s="31">
        <f>'jan-apr'!M366</f>
        <v>-2.5546178221702576E-6</v>
      </c>
      <c r="O366" s="31">
        <f t="shared" ref="O366" si="60">M366-N366</f>
        <v>3.9516016840934753E-6</v>
      </c>
    </row>
    <row r="367" spans="1:15" ht="15.75" thickTop="1" x14ac:dyDescent="0.25">
      <c r="N367" s="46"/>
      <c r="O367" s="49"/>
    </row>
    <row r="368" spans="1:15" x14ac:dyDescent="0.25">
      <c r="A368" s="25" t="s">
        <v>384</v>
      </c>
      <c r="B368" s="25"/>
      <c r="C368" s="25"/>
      <c r="D368" s="26">
        <f>L366</f>
        <v>1155667643.238059</v>
      </c>
      <c r="E368" s="27" t="s">
        <v>385</v>
      </c>
      <c r="F368" s="28">
        <f>D366</f>
        <v>5627400</v>
      </c>
      <c r="G368" s="27" t="s">
        <v>386</v>
      </c>
      <c r="H368" s="27"/>
      <c r="I368" s="29">
        <f>-L366/D366</f>
        <v>-205.36440331912766</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5578-4DF5-4412-AD21-F596A427DD87}">
  <dimension ref="A1:O375"/>
  <sheetViews>
    <sheetView workbookViewId="0">
      <pane ySplit="6" topLeftCell="A7" activePane="bottomLeft" state="frozen"/>
      <selection pane="bottomLeft" activeCell="O1" sqref="A1:O1048576"/>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4" width="12.42578125" style="50" bestFit="1" customWidth="1"/>
    <col min="15" max="15" width="11.42578125" style="50"/>
  </cols>
  <sheetData>
    <row r="1" spans="1:15" x14ac:dyDescent="0.25">
      <c r="A1" s="57" t="s">
        <v>408</v>
      </c>
      <c r="B1" s="57"/>
      <c r="C1" s="57"/>
      <c r="D1" s="57"/>
      <c r="E1" s="57"/>
      <c r="F1" s="57"/>
      <c r="G1" s="57"/>
      <c r="H1" s="57"/>
      <c r="I1" s="57"/>
      <c r="J1" s="57"/>
      <c r="K1" s="57"/>
      <c r="L1" s="57"/>
      <c r="M1" s="58"/>
      <c r="N1" s="41"/>
      <c r="O1" s="41"/>
    </row>
    <row r="2" spans="1:15" x14ac:dyDescent="0.25">
      <c r="A2" s="59" t="s">
        <v>0</v>
      </c>
      <c r="B2" s="59" t="s">
        <v>1</v>
      </c>
      <c r="C2" s="4" t="s">
        <v>2</v>
      </c>
      <c r="D2" s="5" t="s">
        <v>3</v>
      </c>
      <c r="E2" s="62" t="s">
        <v>409</v>
      </c>
      <c r="F2" s="63"/>
      <c r="G2" s="62" t="s">
        <v>4</v>
      </c>
      <c r="H2" s="64"/>
      <c r="I2" s="64"/>
      <c r="J2" s="64"/>
      <c r="K2" s="63"/>
      <c r="L2" s="62" t="s">
        <v>5</v>
      </c>
      <c r="M2" s="63"/>
      <c r="N2" s="42" t="s">
        <v>14</v>
      </c>
      <c r="O2" s="42" t="s">
        <v>394</v>
      </c>
    </row>
    <row r="3" spans="1:15" x14ac:dyDescent="0.25">
      <c r="A3" s="60"/>
      <c r="B3" s="60"/>
      <c r="C3" s="6" t="s">
        <v>412</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402</v>
      </c>
      <c r="O4" s="43" t="s">
        <v>411</v>
      </c>
    </row>
    <row r="5" spans="1:15" x14ac:dyDescent="0.25">
      <c r="A5" s="61"/>
      <c r="B5" s="61"/>
      <c r="C5" s="18"/>
      <c r="D5" s="19"/>
      <c r="E5" s="19"/>
      <c r="F5" s="20" t="s">
        <v>22</v>
      </c>
      <c r="G5" s="21" t="s">
        <v>391</v>
      </c>
      <c r="H5" s="22" t="s">
        <v>23</v>
      </c>
      <c r="I5" s="23"/>
      <c r="J5" s="24" t="s">
        <v>403</v>
      </c>
      <c r="K5" s="19"/>
      <c r="L5" s="20" t="s">
        <v>24</v>
      </c>
      <c r="M5" s="20" t="s">
        <v>410</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15582401949</v>
      </c>
      <c r="D8" s="38">
        <v>728714</v>
      </c>
      <c r="E8" s="38">
        <f>(C8)/D8</f>
        <v>21383.426075250372</v>
      </c>
      <c r="F8" s="39">
        <f>E8/$E$366</f>
        <v>1.2270324672179351</v>
      </c>
      <c r="G8" s="38">
        <f>(E$366-E8)*0.64</f>
        <v>-2532.1485370993569</v>
      </c>
      <c r="H8" s="40">
        <f>(IF(E8&gt;=E$366*0.9,0,IF(E8&lt;0.9*E$366,(E$366*0.9-E8)*0.35)))</f>
        <v>0</v>
      </c>
      <c r="I8" s="38">
        <f>G8+H8</f>
        <v>-2532.1485370993569</v>
      </c>
      <c r="J8" s="38">
        <f>I$368</f>
        <v>-139.44485855283003</v>
      </c>
      <c r="K8" s="38">
        <f>I8+J8</f>
        <v>-2671.5933956521867</v>
      </c>
      <c r="L8" s="38">
        <f>I8*D8</f>
        <v>-1845212089.0638208</v>
      </c>
      <c r="M8" s="38">
        <f>D8*K8</f>
        <v>-1946827509.7192876</v>
      </c>
      <c r="N8" s="48">
        <f>'jan-mar'!M8</f>
        <v>-1573541436.6258256</v>
      </c>
      <c r="O8" s="48">
        <f>M8-N8</f>
        <v>-373286073.09346199</v>
      </c>
    </row>
    <row r="9" spans="1:15" x14ac:dyDescent="0.25">
      <c r="A9" s="37">
        <v>1101</v>
      </c>
      <c r="B9" s="37" t="s">
        <v>27</v>
      </c>
      <c r="C9" s="38">
        <v>275345850</v>
      </c>
      <c r="D9" s="38">
        <v>15546</v>
      </c>
      <c r="E9" s="38">
        <f t="shared" ref="E9:E72" si="0">(C9)/D9</f>
        <v>17711.684677730605</v>
      </c>
      <c r="F9" s="39">
        <f t="shared" ref="F9:F72" si="1">E9/$E$366</f>
        <v>1.0163391063818299</v>
      </c>
      <c r="G9" s="38">
        <f t="shared" ref="G9:G72" si="2">(E$366-E9)*0.64</f>
        <v>-182.23404268670595</v>
      </c>
      <c r="H9" s="40">
        <f t="shared" ref="H9:H72" si="3">(IF(E9&gt;=E$366*0.9,0,IF(E9&lt;0.9*E$366,(E$366*0.9-E9)*0.35)))</f>
        <v>0</v>
      </c>
      <c r="I9" s="38">
        <f t="shared" ref="I9:I72" si="4">G9+H9</f>
        <v>-182.23404268670595</v>
      </c>
      <c r="J9" s="38">
        <f t="shared" ref="J9:J72" si="5">I$368</f>
        <v>-139.44485855283003</v>
      </c>
      <c r="K9" s="38">
        <f t="shared" ref="K9:K72" si="6">I9+J9</f>
        <v>-321.678901239536</v>
      </c>
      <c r="L9" s="38">
        <f t="shared" ref="L9:L72" si="7">I9*D9</f>
        <v>-2833010.4276075307</v>
      </c>
      <c r="M9" s="38">
        <f t="shared" ref="M9:M72" si="8">D9*K9</f>
        <v>-5000820.1986698266</v>
      </c>
      <c r="N9" s="48">
        <f>'jan-mar'!M9</f>
        <v>-6621876.1545532066</v>
      </c>
      <c r="O9" s="48">
        <f t="shared" ref="O9:O72" si="9">M9-N9</f>
        <v>1621055.95588338</v>
      </c>
    </row>
    <row r="10" spans="1:15" x14ac:dyDescent="0.25">
      <c r="A10" s="37">
        <v>1103</v>
      </c>
      <c r="B10" s="37" t="s">
        <v>28</v>
      </c>
      <c r="C10" s="38">
        <v>3283079510</v>
      </c>
      <c r="D10" s="38">
        <v>151669</v>
      </c>
      <c r="E10" s="38">
        <f t="shared" si="0"/>
        <v>21646.345067218746</v>
      </c>
      <c r="F10" s="39">
        <f t="shared" si="1"/>
        <v>1.2421193919351488</v>
      </c>
      <c r="G10" s="38">
        <f t="shared" si="2"/>
        <v>-2700.4166919591162</v>
      </c>
      <c r="H10" s="40">
        <f t="shared" si="3"/>
        <v>0</v>
      </c>
      <c r="I10" s="38">
        <f t="shared" si="4"/>
        <v>-2700.4166919591162</v>
      </c>
      <c r="J10" s="38">
        <f t="shared" si="5"/>
        <v>-139.44485855283003</v>
      </c>
      <c r="K10" s="38">
        <f t="shared" si="6"/>
        <v>-2839.861550511946</v>
      </c>
      <c r="L10" s="38">
        <f t="shared" si="7"/>
        <v>-409569499.25274718</v>
      </c>
      <c r="M10" s="38">
        <f t="shared" si="8"/>
        <v>-430718961.50459635</v>
      </c>
      <c r="N10" s="48">
        <f>'jan-mar'!M10</f>
        <v>-371196135.35125995</v>
      </c>
      <c r="O10" s="48">
        <f t="shared" si="9"/>
        <v>-59522826.153336406</v>
      </c>
    </row>
    <row r="11" spans="1:15" x14ac:dyDescent="0.25">
      <c r="A11" s="37">
        <v>1106</v>
      </c>
      <c r="B11" s="37" t="s">
        <v>29</v>
      </c>
      <c r="C11" s="38">
        <v>696681536</v>
      </c>
      <c r="D11" s="38">
        <v>38663</v>
      </c>
      <c r="E11" s="38">
        <f t="shared" si="0"/>
        <v>18019.334661045443</v>
      </c>
      <c r="F11" s="39">
        <f t="shared" si="1"/>
        <v>1.0339928030690639</v>
      </c>
      <c r="G11" s="38">
        <f t="shared" si="2"/>
        <v>-379.13003200820179</v>
      </c>
      <c r="H11" s="40">
        <f t="shared" si="3"/>
        <v>0</v>
      </c>
      <c r="I11" s="38">
        <f t="shared" si="4"/>
        <v>-379.13003200820179</v>
      </c>
      <c r="J11" s="38">
        <f t="shared" si="5"/>
        <v>-139.44485855283003</v>
      </c>
      <c r="K11" s="38">
        <f t="shared" si="6"/>
        <v>-518.57489056103179</v>
      </c>
      <c r="L11" s="38">
        <f t="shared" si="7"/>
        <v>-14658304.427533107</v>
      </c>
      <c r="M11" s="38">
        <f t="shared" si="8"/>
        <v>-20049660.993761171</v>
      </c>
      <c r="N11" s="48">
        <f>'jan-mar'!M11</f>
        <v>-19057464.178194419</v>
      </c>
      <c r="O11" s="48">
        <f t="shared" si="9"/>
        <v>-992196.81556675211</v>
      </c>
    </row>
    <row r="12" spans="1:15" x14ac:dyDescent="0.25">
      <c r="A12" s="37">
        <v>1108</v>
      </c>
      <c r="B12" s="37" t="s">
        <v>30</v>
      </c>
      <c r="C12" s="38">
        <v>1596867226</v>
      </c>
      <c r="D12" s="38">
        <v>85785</v>
      </c>
      <c r="E12" s="38">
        <f t="shared" si="0"/>
        <v>18614.760459287754</v>
      </c>
      <c r="F12" s="39">
        <f t="shared" si="1"/>
        <v>1.0681597688158715</v>
      </c>
      <c r="G12" s="38">
        <f t="shared" si="2"/>
        <v>-760.20254288328113</v>
      </c>
      <c r="H12" s="40">
        <f t="shared" si="3"/>
        <v>0</v>
      </c>
      <c r="I12" s="38">
        <f t="shared" si="4"/>
        <v>-760.20254288328113</v>
      </c>
      <c r="J12" s="38">
        <f t="shared" si="5"/>
        <v>-139.44485855283003</v>
      </c>
      <c r="K12" s="38">
        <f t="shared" si="6"/>
        <v>-899.64740143611118</v>
      </c>
      <c r="L12" s="38">
        <f t="shared" si="7"/>
        <v>-65213975.141242273</v>
      </c>
      <c r="M12" s="38">
        <f t="shared" si="8"/>
        <v>-77176252.332196802</v>
      </c>
      <c r="N12" s="48">
        <f>'jan-mar'!M12</f>
        <v>-63965093.097909845</v>
      </c>
      <c r="O12" s="48">
        <f t="shared" si="9"/>
        <v>-13211159.234286956</v>
      </c>
    </row>
    <row r="13" spans="1:15" x14ac:dyDescent="0.25">
      <c r="A13" s="37">
        <v>1111</v>
      </c>
      <c r="B13" s="37" t="s">
        <v>31</v>
      </c>
      <c r="C13" s="38">
        <v>50594976</v>
      </c>
      <c r="D13" s="38">
        <v>3356</v>
      </c>
      <c r="E13" s="38">
        <f t="shared" si="0"/>
        <v>15075.976162097735</v>
      </c>
      <c r="F13" s="39">
        <f t="shared" si="1"/>
        <v>0.8650958064810933</v>
      </c>
      <c r="G13" s="38">
        <f t="shared" si="2"/>
        <v>1504.619407318331</v>
      </c>
      <c r="H13" s="40">
        <f t="shared" si="3"/>
        <v>212.89569886607057</v>
      </c>
      <c r="I13" s="38">
        <f t="shared" si="4"/>
        <v>1717.5151061844017</v>
      </c>
      <c r="J13" s="38">
        <f t="shared" si="5"/>
        <v>-139.44485855283003</v>
      </c>
      <c r="K13" s="38">
        <f t="shared" si="6"/>
        <v>1578.0702476315716</v>
      </c>
      <c r="L13" s="38">
        <f t="shared" si="7"/>
        <v>5763980.6963548521</v>
      </c>
      <c r="M13" s="38">
        <f t="shared" si="8"/>
        <v>5296003.7510515545</v>
      </c>
      <c r="N13" s="48">
        <f>'jan-mar'!M13</f>
        <v>4084113.2006348395</v>
      </c>
      <c r="O13" s="48">
        <f t="shared" si="9"/>
        <v>1211890.550416715</v>
      </c>
    </row>
    <row r="14" spans="1:15" x14ac:dyDescent="0.25">
      <c r="A14" s="37">
        <v>1112</v>
      </c>
      <c r="B14" s="37" t="s">
        <v>32</v>
      </c>
      <c r="C14" s="38">
        <v>46059171</v>
      </c>
      <c r="D14" s="38">
        <v>3229</v>
      </c>
      <c r="E14" s="38">
        <f t="shared" si="0"/>
        <v>14264.221430783524</v>
      </c>
      <c r="F14" s="39">
        <f t="shared" si="1"/>
        <v>0.81851536575867989</v>
      </c>
      <c r="G14" s="38">
        <f t="shared" si="2"/>
        <v>2024.1424353594264</v>
      </c>
      <c r="H14" s="40">
        <f t="shared" si="3"/>
        <v>497.00985482604455</v>
      </c>
      <c r="I14" s="38">
        <f t="shared" si="4"/>
        <v>2521.152290185471</v>
      </c>
      <c r="J14" s="38">
        <f t="shared" si="5"/>
        <v>-139.44485855283003</v>
      </c>
      <c r="K14" s="38">
        <f t="shared" si="6"/>
        <v>2381.7074316326411</v>
      </c>
      <c r="L14" s="38">
        <f t="shared" si="7"/>
        <v>8140800.7450088859</v>
      </c>
      <c r="M14" s="38">
        <f t="shared" si="8"/>
        <v>7690533.2967417985</v>
      </c>
      <c r="N14" s="48">
        <f>'jan-mar'!M14</f>
        <v>5399648.1660965178</v>
      </c>
      <c r="O14" s="48">
        <f t="shared" si="9"/>
        <v>2290885.1306452807</v>
      </c>
    </row>
    <row r="15" spans="1:15" x14ac:dyDescent="0.25">
      <c r="A15" s="37">
        <v>1114</v>
      </c>
      <c r="B15" s="37" t="s">
        <v>33</v>
      </c>
      <c r="C15" s="38">
        <v>45152541</v>
      </c>
      <c r="D15" s="38">
        <v>2894</v>
      </c>
      <c r="E15" s="38">
        <f t="shared" si="0"/>
        <v>15602.121976503109</v>
      </c>
      <c r="F15" s="39">
        <f t="shared" si="1"/>
        <v>0.89528731996888955</v>
      </c>
      <c r="G15" s="38">
        <f t="shared" si="2"/>
        <v>1167.8860860988916</v>
      </c>
      <c r="H15" s="40">
        <f t="shared" si="3"/>
        <v>28.744663824189683</v>
      </c>
      <c r="I15" s="38">
        <f t="shared" si="4"/>
        <v>1196.6307499230813</v>
      </c>
      <c r="J15" s="38">
        <f t="shared" si="5"/>
        <v>-139.44485855283003</v>
      </c>
      <c r="K15" s="38">
        <f t="shared" si="6"/>
        <v>1057.1858913702513</v>
      </c>
      <c r="L15" s="38">
        <f t="shared" si="7"/>
        <v>3463049.3902773974</v>
      </c>
      <c r="M15" s="38">
        <f t="shared" si="8"/>
        <v>3059495.969625507</v>
      </c>
      <c r="N15" s="48">
        <f>'jan-mar'!M15</f>
        <v>1974356.0486249207</v>
      </c>
      <c r="O15" s="48">
        <f t="shared" si="9"/>
        <v>1085139.9210005864</v>
      </c>
    </row>
    <row r="16" spans="1:15" x14ac:dyDescent="0.25">
      <c r="A16" s="37">
        <v>1119</v>
      </c>
      <c r="B16" s="37" t="s">
        <v>34</v>
      </c>
      <c r="C16" s="38">
        <v>302066901</v>
      </c>
      <c r="D16" s="38">
        <v>20087</v>
      </c>
      <c r="E16" s="38">
        <f t="shared" si="0"/>
        <v>15037.930054263952</v>
      </c>
      <c r="F16" s="39">
        <f t="shared" si="1"/>
        <v>0.86291262922039424</v>
      </c>
      <c r="G16" s="38">
        <f t="shared" si="2"/>
        <v>1528.9689163319522</v>
      </c>
      <c r="H16" s="40">
        <f t="shared" si="3"/>
        <v>226.21183660789464</v>
      </c>
      <c r="I16" s="38">
        <f t="shared" si="4"/>
        <v>1755.1807529398468</v>
      </c>
      <c r="J16" s="38">
        <f t="shared" si="5"/>
        <v>-139.44485855283003</v>
      </c>
      <c r="K16" s="38">
        <f t="shared" si="6"/>
        <v>1615.7358943870167</v>
      </c>
      <c r="L16" s="38">
        <f t="shared" si="7"/>
        <v>35256315.784302704</v>
      </c>
      <c r="M16" s="38">
        <f t="shared" si="8"/>
        <v>32455286.910552006</v>
      </c>
      <c r="N16" s="48">
        <f>'jan-mar'!M16</f>
        <v>25406104.213081677</v>
      </c>
      <c r="O16" s="48">
        <f t="shared" si="9"/>
        <v>7049182.6974703297</v>
      </c>
    </row>
    <row r="17" spans="1:15" x14ac:dyDescent="0.25">
      <c r="A17" s="37">
        <v>1120</v>
      </c>
      <c r="B17" s="37" t="s">
        <v>35</v>
      </c>
      <c r="C17" s="38">
        <v>361632045</v>
      </c>
      <c r="D17" s="38">
        <v>21444</v>
      </c>
      <c r="E17" s="38">
        <f t="shared" si="0"/>
        <v>16864.020005595972</v>
      </c>
      <c r="F17" s="39">
        <f t="shared" si="1"/>
        <v>0.96769806680460857</v>
      </c>
      <c r="G17" s="38">
        <f t="shared" si="2"/>
        <v>360.27134747945939</v>
      </c>
      <c r="H17" s="40">
        <f t="shared" si="3"/>
        <v>0</v>
      </c>
      <c r="I17" s="38">
        <f t="shared" si="4"/>
        <v>360.27134747945939</v>
      </c>
      <c r="J17" s="38">
        <f t="shared" si="5"/>
        <v>-139.44485855283003</v>
      </c>
      <c r="K17" s="38">
        <f t="shared" si="6"/>
        <v>220.82648892662937</v>
      </c>
      <c r="L17" s="38">
        <f t="shared" si="7"/>
        <v>7725658.7753495276</v>
      </c>
      <c r="M17" s="38">
        <f t="shared" si="8"/>
        <v>4735403.2285426399</v>
      </c>
      <c r="N17" s="48">
        <f>'jan-mar'!M17</f>
        <v>2708983.388138487</v>
      </c>
      <c r="O17" s="48">
        <f t="shared" si="9"/>
        <v>2026419.8404041529</v>
      </c>
    </row>
    <row r="18" spans="1:15" x14ac:dyDescent="0.25">
      <c r="A18" s="37">
        <v>1121</v>
      </c>
      <c r="B18" s="37" t="s">
        <v>36</v>
      </c>
      <c r="C18" s="38">
        <v>354364747</v>
      </c>
      <c r="D18" s="38">
        <v>20461</v>
      </c>
      <c r="E18" s="38">
        <f t="shared" si="0"/>
        <v>17319.033624945016</v>
      </c>
      <c r="F18" s="39">
        <f t="shared" si="1"/>
        <v>0.99380784369456288</v>
      </c>
      <c r="G18" s="38">
        <f t="shared" si="2"/>
        <v>69.06263109607157</v>
      </c>
      <c r="H18" s="40">
        <f t="shared" si="3"/>
        <v>0</v>
      </c>
      <c r="I18" s="38">
        <f t="shared" si="4"/>
        <v>69.06263109607157</v>
      </c>
      <c r="J18" s="38">
        <f t="shared" si="5"/>
        <v>-139.44485855283003</v>
      </c>
      <c r="K18" s="38">
        <f t="shared" si="6"/>
        <v>-70.382227456758457</v>
      </c>
      <c r="L18" s="38">
        <f t="shared" si="7"/>
        <v>1413090.4948567203</v>
      </c>
      <c r="M18" s="38">
        <f t="shared" si="8"/>
        <v>-1440090.7559927348</v>
      </c>
      <c r="N18" s="48">
        <f>'jan-mar'!M18</f>
        <v>-2621143.7623101263</v>
      </c>
      <c r="O18" s="48">
        <f t="shared" si="9"/>
        <v>1181053.0063173915</v>
      </c>
    </row>
    <row r="19" spans="1:15" x14ac:dyDescent="0.25">
      <c r="A19" s="37">
        <v>1122</v>
      </c>
      <c r="B19" s="37" t="s">
        <v>37</v>
      </c>
      <c r="C19" s="38">
        <v>195532830</v>
      </c>
      <c r="D19" s="38">
        <v>12715</v>
      </c>
      <c r="E19" s="38">
        <f t="shared" si="0"/>
        <v>15378.122689736532</v>
      </c>
      <c r="F19" s="39">
        <f t="shared" si="1"/>
        <v>0.88243370163247281</v>
      </c>
      <c r="G19" s="38">
        <f t="shared" si="2"/>
        <v>1311.2456296295009</v>
      </c>
      <c r="H19" s="40">
        <f t="shared" si="3"/>
        <v>107.1444141924916</v>
      </c>
      <c r="I19" s="38">
        <f t="shared" si="4"/>
        <v>1418.3900438219925</v>
      </c>
      <c r="J19" s="38">
        <f t="shared" si="5"/>
        <v>-139.44485855283003</v>
      </c>
      <c r="K19" s="38">
        <f t="shared" si="6"/>
        <v>1278.9451852691625</v>
      </c>
      <c r="L19" s="38">
        <f t="shared" si="7"/>
        <v>18034829.407196634</v>
      </c>
      <c r="M19" s="38">
        <f t="shared" si="8"/>
        <v>16261788.030697402</v>
      </c>
      <c r="N19" s="48">
        <f>'jan-mar'!M19</f>
        <v>13023566.029565562</v>
      </c>
      <c r="O19" s="48">
        <f t="shared" si="9"/>
        <v>3238222.0011318401</v>
      </c>
    </row>
    <row r="20" spans="1:15" x14ac:dyDescent="0.25">
      <c r="A20" s="37">
        <v>1124</v>
      </c>
      <c r="B20" s="37" t="s">
        <v>38</v>
      </c>
      <c r="C20" s="38">
        <v>653900637</v>
      </c>
      <c r="D20" s="38">
        <v>29541</v>
      </c>
      <c r="E20" s="38">
        <f t="shared" si="0"/>
        <v>22135.358891032804</v>
      </c>
      <c r="F20" s="39">
        <f t="shared" si="1"/>
        <v>1.2701801824102885</v>
      </c>
      <c r="G20" s="38">
        <f t="shared" si="2"/>
        <v>-3013.3855392001128</v>
      </c>
      <c r="H20" s="40">
        <f t="shared" si="3"/>
        <v>0</v>
      </c>
      <c r="I20" s="38">
        <f t="shared" si="4"/>
        <v>-3013.3855392001128</v>
      </c>
      <c r="J20" s="38">
        <f t="shared" si="5"/>
        <v>-139.44485855283003</v>
      </c>
      <c r="K20" s="38">
        <f t="shared" si="6"/>
        <v>-3152.8303977529426</v>
      </c>
      <c r="L20" s="38">
        <f t="shared" si="7"/>
        <v>-89018422.213510528</v>
      </c>
      <c r="M20" s="38">
        <f t="shared" si="8"/>
        <v>-93137762.780019686</v>
      </c>
      <c r="N20" s="48">
        <f>'jan-mar'!M20</f>
        <v>-84191835.065836653</v>
      </c>
      <c r="O20" s="48">
        <f t="shared" si="9"/>
        <v>-8945927.7141830325</v>
      </c>
    </row>
    <row r="21" spans="1:15" x14ac:dyDescent="0.25">
      <c r="A21" s="37">
        <v>1127</v>
      </c>
      <c r="B21" s="37" t="s">
        <v>39</v>
      </c>
      <c r="C21" s="38">
        <v>226344037</v>
      </c>
      <c r="D21" s="38">
        <v>11841</v>
      </c>
      <c r="E21" s="38">
        <f t="shared" si="0"/>
        <v>19115.28055062917</v>
      </c>
      <c r="F21" s="39">
        <f t="shared" si="1"/>
        <v>1.0968808166222208</v>
      </c>
      <c r="G21" s="38">
        <f t="shared" si="2"/>
        <v>-1080.5354013417871</v>
      </c>
      <c r="H21" s="40">
        <f t="shared" si="3"/>
        <v>0</v>
      </c>
      <c r="I21" s="38">
        <f t="shared" si="4"/>
        <v>-1080.5354013417871</v>
      </c>
      <c r="J21" s="38">
        <f t="shared" si="5"/>
        <v>-139.44485855283003</v>
      </c>
      <c r="K21" s="38">
        <f t="shared" si="6"/>
        <v>-1219.9802598946171</v>
      </c>
      <c r="L21" s="38">
        <f t="shared" si="7"/>
        <v>-12794619.6872881</v>
      </c>
      <c r="M21" s="38">
        <f t="shared" si="8"/>
        <v>-14445786.257412162</v>
      </c>
      <c r="N21" s="48">
        <f>'jan-mar'!M21</f>
        <v>-12733744.406935835</v>
      </c>
      <c r="O21" s="48">
        <f t="shared" si="9"/>
        <v>-1712041.8504763264</v>
      </c>
    </row>
    <row r="22" spans="1:15" x14ac:dyDescent="0.25">
      <c r="A22" s="37">
        <v>1130</v>
      </c>
      <c r="B22" s="37" t="s">
        <v>40</v>
      </c>
      <c r="C22" s="38">
        <v>226502443</v>
      </c>
      <c r="D22" s="38">
        <v>13959</v>
      </c>
      <c r="E22" s="38">
        <f t="shared" si="0"/>
        <v>16226.265706712515</v>
      </c>
      <c r="F22" s="39">
        <f t="shared" si="1"/>
        <v>0.93110218978827075</v>
      </c>
      <c r="G22" s="38">
        <f t="shared" si="2"/>
        <v>768.43409876487215</v>
      </c>
      <c r="H22" s="40">
        <f t="shared" si="3"/>
        <v>0</v>
      </c>
      <c r="I22" s="38">
        <f t="shared" si="4"/>
        <v>768.43409876487215</v>
      </c>
      <c r="J22" s="38">
        <f t="shared" si="5"/>
        <v>-139.44485855283003</v>
      </c>
      <c r="K22" s="38">
        <f t="shared" si="6"/>
        <v>628.98924021204209</v>
      </c>
      <c r="L22" s="38">
        <f t="shared" si="7"/>
        <v>10726571.58465885</v>
      </c>
      <c r="M22" s="38">
        <f t="shared" si="8"/>
        <v>8780060.8041198961</v>
      </c>
      <c r="N22" s="48">
        <f>'jan-mar'!M22</f>
        <v>6539405.9305719743</v>
      </c>
      <c r="O22" s="48">
        <f t="shared" si="9"/>
        <v>2240654.8735479219</v>
      </c>
    </row>
    <row r="23" spans="1:15" x14ac:dyDescent="0.25">
      <c r="A23" s="37">
        <v>1133</v>
      </c>
      <c r="B23" s="37" t="s">
        <v>41</v>
      </c>
      <c r="C23" s="38">
        <v>65549980</v>
      </c>
      <c r="D23" s="38">
        <v>2612</v>
      </c>
      <c r="E23" s="38">
        <f t="shared" si="0"/>
        <v>25095.704441041347</v>
      </c>
      <c r="F23" s="39">
        <f t="shared" si="1"/>
        <v>1.4400519368832017</v>
      </c>
      <c r="G23" s="38">
        <f t="shared" si="2"/>
        <v>-4908.0066912055809</v>
      </c>
      <c r="H23" s="40">
        <f t="shared" si="3"/>
        <v>0</v>
      </c>
      <c r="I23" s="38">
        <f t="shared" si="4"/>
        <v>-4908.0066912055809</v>
      </c>
      <c r="J23" s="38">
        <f t="shared" si="5"/>
        <v>-139.44485855283003</v>
      </c>
      <c r="K23" s="38">
        <f t="shared" si="6"/>
        <v>-5047.4515497584107</v>
      </c>
      <c r="L23" s="38">
        <f t="shared" si="7"/>
        <v>-12819713.477428976</v>
      </c>
      <c r="M23" s="38">
        <f t="shared" si="8"/>
        <v>-13183943.447968969</v>
      </c>
      <c r="N23" s="48">
        <f>'jan-mar'!M23</f>
        <v>-7030605.383507845</v>
      </c>
      <c r="O23" s="48">
        <f t="shared" si="9"/>
        <v>-6153338.0644611241</v>
      </c>
    </row>
    <row r="24" spans="1:15" x14ac:dyDescent="0.25">
      <c r="A24" s="37">
        <v>1134</v>
      </c>
      <c r="B24" s="37" t="s">
        <v>42</v>
      </c>
      <c r="C24" s="38">
        <v>110210732</v>
      </c>
      <c r="D24" s="38">
        <v>3891</v>
      </c>
      <c r="E24" s="38">
        <f t="shared" si="0"/>
        <v>28324.526342842459</v>
      </c>
      <c r="F24" s="39">
        <f t="shared" si="1"/>
        <v>1.6253295107589742</v>
      </c>
      <c r="G24" s="38">
        <f t="shared" si="2"/>
        <v>-6974.4527083582925</v>
      </c>
      <c r="H24" s="40">
        <f t="shared" si="3"/>
        <v>0</v>
      </c>
      <c r="I24" s="38">
        <f t="shared" si="4"/>
        <v>-6974.4527083582925</v>
      </c>
      <c r="J24" s="38">
        <f t="shared" si="5"/>
        <v>-139.44485855283003</v>
      </c>
      <c r="K24" s="38">
        <f t="shared" si="6"/>
        <v>-7113.8975669111223</v>
      </c>
      <c r="L24" s="38">
        <f t="shared" si="7"/>
        <v>-27137595.488222115</v>
      </c>
      <c r="M24" s="38">
        <f t="shared" si="8"/>
        <v>-27680175.432851177</v>
      </c>
      <c r="N24" s="48">
        <f>'jan-mar'!M24</f>
        <v>-12623839.643870227</v>
      </c>
      <c r="O24" s="48">
        <f t="shared" si="9"/>
        <v>-15056335.78898095</v>
      </c>
    </row>
    <row r="25" spans="1:15" x14ac:dyDescent="0.25">
      <c r="A25" s="37">
        <v>1135</v>
      </c>
      <c r="B25" s="37" t="s">
        <v>43</v>
      </c>
      <c r="C25" s="38">
        <v>92270125</v>
      </c>
      <c r="D25" s="38">
        <v>4603</v>
      </c>
      <c r="E25" s="38">
        <f t="shared" si="0"/>
        <v>20045.649576363241</v>
      </c>
      <c r="F25" s="39">
        <f t="shared" si="1"/>
        <v>1.1502676311136053</v>
      </c>
      <c r="G25" s="38">
        <f t="shared" si="2"/>
        <v>-1675.9715778115929</v>
      </c>
      <c r="H25" s="40">
        <f t="shared" si="3"/>
        <v>0</v>
      </c>
      <c r="I25" s="38">
        <f t="shared" si="4"/>
        <v>-1675.9715778115929</v>
      </c>
      <c r="J25" s="38">
        <f t="shared" si="5"/>
        <v>-139.44485855283003</v>
      </c>
      <c r="K25" s="38">
        <f t="shared" si="6"/>
        <v>-1815.4164363644229</v>
      </c>
      <c r="L25" s="38">
        <f t="shared" si="7"/>
        <v>-7714497.172666762</v>
      </c>
      <c r="M25" s="38">
        <f t="shared" si="8"/>
        <v>-8356361.8565854384</v>
      </c>
      <c r="N25" s="48">
        <f>'jan-mar'!M25</f>
        <v>-1670541.4850101883</v>
      </c>
      <c r="O25" s="48">
        <f t="shared" si="9"/>
        <v>-6685820.3715752503</v>
      </c>
    </row>
    <row r="26" spans="1:15" x14ac:dyDescent="0.25">
      <c r="A26" s="37">
        <v>1144</v>
      </c>
      <c r="B26" s="37" t="s">
        <v>44</v>
      </c>
      <c r="C26" s="38">
        <v>10111600</v>
      </c>
      <c r="D26" s="38">
        <v>579</v>
      </c>
      <c r="E26" s="38">
        <f t="shared" si="0"/>
        <v>17463.903281519863</v>
      </c>
      <c r="F26" s="39">
        <f t="shared" si="1"/>
        <v>1.0021208133518336</v>
      </c>
      <c r="G26" s="38">
        <f t="shared" si="2"/>
        <v>-23.653949111830443</v>
      </c>
      <c r="H26" s="40">
        <f t="shared" si="3"/>
        <v>0</v>
      </c>
      <c r="I26" s="38">
        <f t="shared" si="4"/>
        <v>-23.653949111830443</v>
      </c>
      <c r="J26" s="38">
        <f t="shared" si="5"/>
        <v>-139.44485855283003</v>
      </c>
      <c r="K26" s="38">
        <f t="shared" si="6"/>
        <v>-163.09880766466046</v>
      </c>
      <c r="L26" s="38">
        <f t="shared" si="7"/>
        <v>-13695.636535749827</v>
      </c>
      <c r="M26" s="38">
        <f t="shared" si="8"/>
        <v>-94434.209637838401</v>
      </c>
      <c r="N26" s="48">
        <f>'jan-mar'!M26</f>
        <v>-85602.193174212371</v>
      </c>
      <c r="O26" s="48">
        <f t="shared" si="9"/>
        <v>-8832.0164636260306</v>
      </c>
    </row>
    <row r="27" spans="1:15" x14ac:dyDescent="0.25">
      <c r="A27" s="37">
        <v>1145</v>
      </c>
      <c r="B27" s="37" t="s">
        <v>45</v>
      </c>
      <c r="C27" s="38">
        <v>17576126</v>
      </c>
      <c r="D27" s="38">
        <v>907</v>
      </c>
      <c r="E27" s="38">
        <f t="shared" si="0"/>
        <v>19378.308710033078</v>
      </c>
      <c r="F27" s="39">
        <f t="shared" si="1"/>
        <v>1.1119740056296981</v>
      </c>
      <c r="G27" s="38">
        <f t="shared" si="2"/>
        <v>-1248.8734233602881</v>
      </c>
      <c r="H27" s="40">
        <f t="shared" si="3"/>
        <v>0</v>
      </c>
      <c r="I27" s="38">
        <f t="shared" si="4"/>
        <v>-1248.8734233602881</v>
      </c>
      <c r="J27" s="38">
        <f t="shared" si="5"/>
        <v>-139.44485855283003</v>
      </c>
      <c r="K27" s="38">
        <f t="shared" si="6"/>
        <v>-1388.3182819131182</v>
      </c>
      <c r="L27" s="38">
        <f t="shared" si="7"/>
        <v>-1132728.1949877813</v>
      </c>
      <c r="M27" s="38">
        <f t="shared" si="8"/>
        <v>-1259204.6816951982</v>
      </c>
      <c r="N27" s="48">
        <f>'jan-mar'!M27</f>
        <v>-1323900.3878566676</v>
      </c>
      <c r="O27" s="48">
        <f t="shared" si="9"/>
        <v>64695.706161469454</v>
      </c>
    </row>
    <row r="28" spans="1:15" x14ac:dyDescent="0.25">
      <c r="A28" s="37">
        <v>1146</v>
      </c>
      <c r="B28" s="37" t="s">
        <v>46</v>
      </c>
      <c r="C28" s="38">
        <v>199328523</v>
      </c>
      <c r="D28" s="38">
        <v>11750</v>
      </c>
      <c r="E28" s="38">
        <f t="shared" si="0"/>
        <v>16964.129617021277</v>
      </c>
      <c r="F28" s="39">
        <f t="shared" si="1"/>
        <v>0.9734425973146934</v>
      </c>
      <c r="G28" s="38">
        <f t="shared" si="2"/>
        <v>296.20119616726413</v>
      </c>
      <c r="H28" s="40">
        <f t="shared" si="3"/>
        <v>0</v>
      </c>
      <c r="I28" s="38">
        <f t="shared" si="4"/>
        <v>296.20119616726413</v>
      </c>
      <c r="J28" s="38">
        <f t="shared" si="5"/>
        <v>-139.44485855283003</v>
      </c>
      <c r="K28" s="38">
        <f t="shared" si="6"/>
        <v>156.7563376144341</v>
      </c>
      <c r="L28" s="38">
        <f t="shared" si="7"/>
        <v>3480364.0549653536</v>
      </c>
      <c r="M28" s="38">
        <f t="shared" si="8"/>
        <v>1841886.9669696006</v>
      </c>
      <c r="N28" s="48">
        <f>'jan-mar'!M28</f>
        <v>-660800.48780136742</v>
      </c>
      <c r="O28" s="48">
        <f t="shared" si="9"/>
        <v>2502687.4547709683</v>
      </c>
    </row>
    <row r="29" spans="1:15" x14ac:dyDescent="0.25">
      <c r="A29" s="37">
        <v>1149</v>
      </c>
      <c r="B29" s="37" t="s">
        <v>47</v>
      </c>
      <c r="C29" s="38">
        <v>735886219</v>
      </c>
      <c r="D29" s="38">
        <v>43990</v>
      </c>
      <c r="E29" s="38">
        <f t="shared" si="0"/>
        <v>16728.488724710161</v>
      </c>
      <c r="F29" s="39">
        <f t="shared" si="1"/>
        <v>0.95992095562582491</v>
      </c>
      <c r="G29" s="38">
        <f t="shared" si="2"/>
        <v>447.0113672463782</v>
      </c>
      <c r="H29" s="40">
        <f t="shared" si="3"/>
        <v>0</v>
      </c>
      <c r="I29" s="38">
        <f t="shared" si="4"/>
        <v>447.0113672463782</v>
      </c>
      <c r="J29" s="38">
        <f t="shared" si="5"/>
        <v>-139.44485855283003</v>
      </c>
      <c r="K29" s="38">
        <f t="shared" si="6"/>
        <v>307.56650869354814</v>
      </c>
      <c r="L29" s="38">
        <f t="shared" si="7"/>
        <v>19664030.045168176</v>
      </c>
      <c r="M29" s="38">
        <f t="shared" si="8"/>
        <v>13529850.717429183</v>
      </c>
      <c r="N29" s="48">
        <f>'jan-mar'!M29</f>
        <v>5154976.001703646</v>
      </c>
      <c r="O29" s="48">
        <f t="shared" si="9"/>
        <v>8374874.7157255374</v>
      </c>
    </row>
    <row r="30" spans="1:15" x14ac:dyDescent="0.25">
      <c r="A30" s="37">
        <v>1151</v>
      </c>
      <c r="B30" s="37" t="s">
        <v>48</v>
      </c>
      <c r="C30" s="38">
        <v>4100777</v>
      </c>
      <c r="D30" s="38">
        <v>219</v>
      </c>
      <c r="E30" s="38">
        <f t="shared" si="0"/>
        <v>18725.009132420091</v>
      </c>
      <c r="F30" s="39">
        <f t="shared" si="1"/>
        <v>1.0744861030957487</v>
      </c>
      <c r="G30" s="38">
        <f t="shared" si="2"/>
        <v>-830.76169368797684</v>
      </c>
      <c r="H30" s="40">
        <f t="shared" si="3"/>
        <v>0</v>
      </c>
      <c r="I30" s="38">
        <f t="shared" si="4"/>
        <v>-830.76169368797684</v>
      </c>
      <c r="J30" s="38">
        <f t="shared" si="5"/>
        <v>-139.44485855283003</v>
      </c>
      <c r="K30" s="38">
        <f t="shared" si="6"/>
        <v>-970.2065522408069</v>
      </c>
      <c r="L30" s="38">
        <f t="shared" si="7"/>
        <v>-181936.81091766694</v>
      </c>
      <c r="M30" s="38">
        <f t="shared" si="8"/>
        <v>-212475.2349407367</v>
      </c>
      <c r="N30" s="48">
        <f>'jan-mar'!M30</f>
        <v>-221385.45462029779</v>
      </c>
      <c r="O30" s="48">
        <f t="shared" si="9"/>
        <v>8910.2196795610944</v>
      </c>
    </row>
    <row r="31" spans="1:15" x14ac:dyDescent="0.25">
      <c r="A31" s="37">
        <v>1160</v>
      </c>
      <c r="B31" s="37" t="s">
        <v>49</v>
      </c>
      <c r="C31" s="38">
        <v>158286090</v>
      </c>
      <c r="D31" s="38">
        <v>9181</v>
      </c>
      <c r="E31" s="38">
        <f t="shared" si="0"/>
        <v>17240.615401372401</v>
      </c>
      <c r="F31" s="39">
        <f t="shared" si="1"/>
        <v>0.9893080172398806</v>
      </c>
      <c r="G31" s="38">
        <f t="shared" si="2"/>
        <v>119.25029418254505</v>
      </c>
      <c r="H31" s="40">
        <f t="shared" si="3"/>
        <v>0</v>
      </c>
      <c r="I31" s="38">
        <f t="shared" si="4"/>
        <v>119.25029418254505</v>
      </c>
      <c r="J31" s="38">
        <f t="shared" si="5"/>
        <v>-139.44485855283003</v>
      </c>
      <c r="K31" s="38">
        <f t="shared" si="6"/>
        <v>-20.194564370284979</v>
      </c>
      <c r="L31" s="38">
        <f t="shared" si="7"/>
        <v>1094836.9508899462</v>
      </c>
      <c r="M31" s="38">
        <f t="shared" si="8"/>
        <v>-185406.29548358641</v>
      </c>
      <c r="N31" s="48">
        <f>'jan-mar'!M31</f>
        <v>-2573581.8476207992</v>
      </c>
      <c r="O31" s="48">
        <f t="shared" si="9"/>
        <v>2388175.5521372128</v>
      </c>
    </row>
    <row r="32" spans="1:15" x14ac:dyDescent="0.25">
      <c r="A32" s="37">
        <v>1505</v>
      </c>
      <c r="B32" s="37" t="s">
        <v>50</v>
      </c>
      <c r="C32" s="38">
        <v>391523273</v>
      </c>
      <c r="D32" s="38">
        <v>24479</v>
      </c>
      <c r="E32" s="38">
        <f t="shared" si="0"/>
        <v>15994.251113199069</v>
      </c>
      <c r="F32" s="39">
        <f t="shared" si="1"/>
        <v>0.91778863385445919</v>
      </c>
      <c r="G32" s="38">
        <f t="shared" si="2"/>
        <v>916.92343861347763</v>
      </c>
      <c r="H32" s="40">
        <f t="shared" si="3"/>
        <v>0</v>
      </c>
      <c r="I32" s="38">
        <f t="shared" si="4"/>
        <v>916.92343861347763</v>
      </c>
      <c r="J32" s="38">
        <f t="shared" si="5"/>
        <v>-139.44485855283003</v>
      </c>
      <c r="K32" s="38">
        <f t="shared" si="6"/>
        <v>777.47858006064757</v>
      </c>
      <c r="L32" s="38">
        <f t="shared" si="7"/>
        <v>22445368.853819318</v>
      </c>
      <c r="M32" s="38">
        <f t="shared" si="8"/>
        <v>19031898.161304593</v>
      </c>
      <c r="N32" s="48">
        <f>'jan-mar'!M32</f>
        <v>13824828.792829789</v>
      </c>
      <c r="O32" s="48">
        <f t="shared" si="9"/>
        <v>5207069.3684748039</v>
      </c>
    </row>
    <row r="33" spans="1:15" x14ac:dyDescent="0.25">
      <c r="A33" s="37">
        <v>1506</v>
      </c>
      <c r="B33" s="37" t="s">
        <v>51</v>
      </c>
      <c r="C33" s="38">
        <v>564526739</v>
      </c>
      <c r="D33" s="38">
        <v>33291</v>
      </c>
      <c r="E33" s="38">
        <f t="shared" si="0"/>
        <v>16957.337989246342</v>
      </c>
      <c r="F33" s="39">
        <f t="shared" si="1"/>
        <v>0.97305287736262502</v>
      </c>
      <c r="G33" s="38">
        <f t="shared" si="2"/>
        <v>300.54783794322287</v>
      </c>
      <c r="H33" s="40">
        <f t="shared" si="3"/>
        <v>0</v>
      </c>
      <c r="I33" s="38">
        <f t="shared" si="4"/>
        <v>300.54783794322287</v>
      </c>
      <c r="J33" s="38">
        <f t="shared" si="5"/>
        <v>-139.44485855283003</v>
      </c>
      <c r="K33" s="38">
        <f t="shared" si="6"/>
        <v>161.10297939039285</v>
      </c>
      <c r="L33" s="38">
        <f t="shared" si="7"/>
        <v>10005538.072967833</v>
      </c>
      <c r="M33" s="38">
        <f t="shared" si="8"/>
        <v>5363279.2868855679</v>
      </c>
      <c r="N33" s="48">
        <f>'jan-mar'!M33</f>
        <v>5430603.6142267575</v>
      </c>
      <c r="O33" s="48">
        <f t="shared" si="9"/>
        <v>-67324.327341189608</v>
      </c>
    </row>
    <row r="34" spans="1:15" x14ac:dyDescent="0.25">
      <c r="A34" s="37">
        <v>1508</v>
      </c>
      <c r="B34" s="37" t="s">
        <v>52</v>
      </c>
      <c r="C34" s="38">
        <v>1031856945</v>
      </c>
      <c r="D34" s="38">
        <v>59663</v>
      </c>
      <c r="E34" s="38">
        <f t="shared" si="0"/>
        <v>17294.754621792399</v>
      </c>
      <c r="F34" s="39">
        <f t="shared" si="1"/>
        <v>0.99241465604375756</v>
      </c>
      <c r="G34" s="38">
        <f t="shared" si="2"/>
        <v>84.60119311374612</v>
      </c>
      <c r="H34" s="40">
        <f t="shared" si="3"/>
        <v>0</v>
      </c>
      <c r="I34" s="38">
        <f t="shared" si="4"/>
        <v>84.60119311374612</v>
      </c>
      <c r="J34" s="38">
        <f t="shared" si="5"/>
        <v>-139.44485855283003</v>
      </c>
      <c r="K34" s="38">
        <f t="shared" si="6"/>
        <v>-54.843665439083907</v>
      </c>
      <c r="L34" s="38">
        <f t="shared" si="7"/>
        <v>5047560.9847454345</v>
      </c>
      <c r="M34" s="38">
        <f t="shared" si="8"/>
        <v>-3272137.6110920631</v>
      </c>
      <c r="N34" s="48">
        <f>'jan-mar'!M34</f>
        <v>-10155705.553839462</v>
      </c>
      <c r="O34" s="48">
        <f t="shared" si="9"/>
        <v>6883567.9427473992</v>
      </c>
    </row>
    <row r="35" spans="1:15" x14ac:dyDescent="0.25">
      <c r="A35" s="37">
        <v>1511</v>
      </c>
      <c r="B35" s="37" t="s">
        <v>53</v>
      </c>
      <c r="C35" s="38">
        <v>54007231</v>
      </c>
      <c r="D35" s="38">
        <v>3029</v>
      </c>
      <c r="E35" s="38">
        <f t="shared" si="0"/>
        <v>17830.053152855729</v>
      </c>
      <c r="F35" s="39">
        <f t="shared" si="1"/>
        <v>1.0231313744478772</v>
      </c>
      <c r="G35" s="38">
        <f t="shared" si="2"/>
        <v>-257.98986676678527</v>
      </c>
      <c r="H35" s="40">
        <f t="shared" si="3"/>
        <v>0</v>
      </c>
      <c r="I35" s="38">
        <f t="shared" si="4"/>
        <v>-257.98986676678527</v>
      </c>
      <c r="J35" s="38">
        <f t="shared" si="5"/>
        <v>-139.44485855283003</v>
      </c>
      <c r="K35" s="38">
        <f t="shared" si="6"/>
        <v>-397.43472531961527</v>
      </c>
      <c r="L35" s="38">
        <f t="shared" si="7"/>
        <v>-781451.3064365926</v>
      </c>
      <c r="M35" s="38">
        <f t="shared" si="8"/>
        <v>-1203829.7829931146</v>
      </c>
      <c r="N35" s="48">
        <f>'jan-mar'!M35</f>
        <v>-804666.74833279743</v>
      </c>
      <c r="O35" s="48">
        <f t="shared" si="9"/>
        <v>-399163.03466031712</v>
      </c>
    </row>
    <row r="36" spans="1:15" x14ac:dyDescent="0.25">
      <c r="A36" s="37">
        <v>1514</v>
      </c>
      <c r="B36" s="37" t="s">
        <v>54</v>
      </c>
      <c r="C36" s="38">
        <v>45671165</v>
      </c>
      <c r="D36" s="38">
        <v>2437</v>
      </c>
      <c r="E36" s="38">
        <f t="shared" si="0"/>
        <v>18740.732457940092</v>
      </c>
      <c r="F36" s="39">
        <f t="shared" si="1"/>
        <v>1.075388345366832</v>
      </c>
      <c r="G36" s="38">
        <f t="shared" si="2"/>
        <v>-840.82462202077738</v>
      </c>
      <c r="H36" s="40">
        <f t="shared" si="3"/>
        <v>0</v>
      </c>
      <c r="I36" s="38">
        <f t="shared" si="4"/>
        <v>-840.82462202077738</v>
      </c>
      <c r="J36" s="38">
        <f t="shared" si="5"/>
        <v>-139.44485855283003</v>
      </c>
      <c r="K36" s="38">
        <f t="shared" si="6"/>
        <v>-980.26948057360744</v>
      </c>
      <c r="L36" s="38">
        <f t="shared" si="7"/>
        <v>-2049089.6038646344</v>
      </c>
      <c r="M36" s="38">
        <f t="shared" si="8"/>
        <v>-2388916.7241578815</v>
      </c>
      <c r="N36" s="48">
        <f>'jan-mar'!M36</f>
        <v>-2129183.6067108023</v>
      </c>
      <c r="O36" s="48">
        <f t="shared" si="9"/>
        <v>-259733.11744707916</v>
      </c>
    </row>
    <row r="37" spans="1:15" x14ac:dyDescent="0.25">
      <c r="A37" s="37">
        <v>1515</v>
      </c>
      <c r="B37" s="37" t="s">
        <v>55</v>
      </c>
      <c r="C37" s="38">
        <v>168636891</v>
      </c>
      <c r="D37" s="38">
        <v>9003</v>
      </c>
      <c r="E37" s="38">
        <f t="shared" si="0"/>
        <v>18731.188603798735</v>
      </c>
      <c r="F37" s="39">
        <f t="shared" si="1"/>
        <v>1.0748406960400765</v>
      </c>
      <c r="G37" s="38">
        <f t="shared" si="2"/>
        <v>-834.71655537030892</v>
      </c>
      <c r="H37" s="40">
        <f t="shared" si="3"/>
        <v>0</v>
      </c>
      <c r="I37" s="38">
        <f t="shared" si="4"/>
        <v>-834.71655537030892</v>
      </c>
      <c r="J37" s="38">
        <f t="shared" si="5"/>
        <v>-139.44485855283003</v>
      </c>
      <c r="K37" s="38">
        <f t="shared" si="6"/>
        <v>-974.16141392313898</v>
      </c>
      <c r="L37" s="38">
        <f t="shared" si="7"/>
        <v>-7514953.1479988908</v>
      </c>
      <c r="M37" s="38">
        <f t="shared" si="8"/>
        <v>-8770375.2095500194</v>
      </c>
      <c r="N37" s="48">
        <f>'jan-mar'!M37</f>
        <v>-10572337.107335804</v>
      </c>
      <c r="O37" s="48">
        <f t="shared" si="9"/>
        <v>1801961.8977857847</v>
      </c>
    </row>
    <row r="38" spans="1:15" x14ac:dyDescent="0.25">
      <c r="A38" s="37">
        <v>1516</v>
      </c>
      <c r="B38" s="37" t="s">
        <v>56</v>
      </c>
      <c r="C38" s="38">
        <v>163394772</v>
      </c>
      <c r="D38" s="38">
        <v>8958</v>
      </c>
      <c r="E38" s="38">
        <f t="shared" si="0"/>
        <v>18240.09511051574</v>
      </c>
      <c r="F38" s="39">
        <f t="shared" si="1"/>
        <v>1.0466605691241584</v>
      </c>
      <c r="G38" s="38">
        <f t="shared" si="2"/>
        <v>-520.41671966919216</v>
      </c>
      <c r="H38" s="40">
        <f t="shared" si="3"/>
        <v>0</v>
      </c>
      <c r="I38" s="38">
        <f t="shared" si="4"/>
        <v>-520.41671966919216</v>
      </c>
      <c r="J38" s="38">
        <f t="shared" si="5"/>
        <v>-139.44485855283003</v>
      </c>
      <c r="K38" s="38">
        <f t="shared" si="6"/>
        <v>-659.86157822202222</v>
      </c>
      <c r="L38" s="38">
        <f t="shared" si="7"/>
        <v>-4661892.974796623</v>
      </c>
      <c r="M38" s="38">
        <f t="shared" si="8"/>
        <v>-5911040.0177128753</v>
      </c>
      <c r="N38" s="48">
        <f>'jan-mar'!M38</f>
        <v>-5759808.6550165676</v>
      </c>
      <c r="O38" s="48">
        <f t="shared" si="9"/>
        <v>-151231.36269630771</v>
      </c>
    </row>
    <row r="39" spans="1:15" x14ac:dyDescent="0.25">
      <c r="A39" s="37">
        <v>1517</v>
      </c>
      <c r="B39" s="37" t="s">
        <v>57</v>
      </c>
      <c r="C39" s="38">
        <v>81646594</v>
      </c>
      <c r="D39" s="38">
        <v>5411</v>
      </c>
      <c r="E39" s="38">
        <f t="shared" si="0"/>
        <v>15089.002772130845</v>
      </c>
      <c r="F39" s="39">
        <f t="shared" si="1"/>
        <v>0.86584330472539539</v>
      </c>
      <c r="G39" s="38">
        <f t="shared" si="2"/>
        <v>1496.2823768971407</v>
      </c>
      <c r="H39" s="40">
        <f t="shared" si="3"/>
        <v>208.33638535448208</v>
      </c>
      <c r="I39" s="38">
        <f t="shared" si="4"/>
        <v>1704.6187622516227</v>
      </c>
      <c r="J39" s="38">
        <f t="shared" si="5"/>
        <v>-139.44485855283003</v>
      </c>
      <c r="K39" s="38">
        <f t="shared" si="6"/>
        <v>1565.1739036987926</v>
      </c>
      <c r="L39" s="38">
        <f t="shared" si="7"/>
        <v>9223692.1225435305</v>
      </c>
      <c r="M39" s="38">
        <f t="shared" si="8"/>
        <v>8469155.9929141663</v>
      </c>
      <c r="N39" s="48">
        <f>'jan-mar'!M39</f>
        <v>6518928.5960384784</v>
      </c>
      <c r="O39" s="48">
        <f t="shared" si="9"/>
        <v>1950227.3968756879</v>
      </c>
    </row>
    <row r="40" spans="1:15" x14ac:dyDescent="0.25">
      <c r="A40" s="37">
        <v>1520</v>
      </c>
      <c r="B40" s="37" t="s">
        <v>58</v>
      </c>
      <c r="C40" s="38">
        <v>164252052</v>
      </c>
      <c r="D40" s="38">
        <v>11068</v>
      </c>
      <c r="E40" s="38">
        <f t="shared" si="0"/>
        <v>14840.264907842429</v>
      </c>
      <c r="F40" s="39">
        <f t="shared" si="1"/>
        <v>0.85157012725447601</v>
      </c>
      <c r="G40" s="38">
        <f t="shared" si="2"/>
        <v>1655.4746100417269</v>
      </c>
      <c r="H40" s="40">
        <f t="shared" si="3"/>
        <v>295.39463785542762</v>
      </c>
      <c r="I40" s="38">
        <f t="shared" si="4"/>
        <v>1950.8692478971545</v>
      </c>
      <c r="J40" s="38">
        <f t="shared" si="5"/>
        <v>-139.44485855283003</v>
      </c>
      <c r="K40" s="38">
        <f t="shared" si="6"/>
        <v>1811.4243893443245</v>
      </c>
      <c r="L40" s="38">
        <f t="shared" si="7"/>
        <v>21592220.835725706</v>
      </c>
      <c r="M40" s="38">
        <f t="shared" si="8"/>
        <v>20048845.141262982</v>
      </c>
      <c r="N40" s="48">
        <f>'jan-mar'!M40</f>
        <v>14033402.084096074</v>
      </c>
      <c r="O40" s="48">
        <f t="shared" si="9"/>
        <v>6015443.0571669079</v>
      </c>
    </row>
    <row r="41" spans="1:15" x14ac:dyDescent="0.25">
      <c r="A41" s="37">
        <v>1525</v>
      </c>
      <c r="B41" s="37" t="s">
        <v>59</v>
      </c>
      <c r="C41" s="38">
        <v>70316198</v>
      </c>
      <c r="D41" s="38">
        <v>4333</v>
      </c>
      <c r="E41" s="38">
        <f t="shared" si="0"/>
        <v>16228.06323563351</v>
      </c>
      <c r="F41" s="39">
        <f t="shared" si="1"/>
        <v>0.93120533632517566</v>
      </c>
      <c r="G41" s="38">
        <f t="shared" si="2"/>
        <v>767.28368025543523</v>
      </c>
      <c r="H41" s="40">
        <f t="shared" si="3"/>
        <v>0</v>
      </c>
      <c r="I41" s="38">
        <f t="shared" si="4"/>
        <v>767.28368025543523</v>
      </c>
      <c r="J41" s="38">
        <f t="shared" si="5"/>
        <v>-139.44485855283003</v>
      </c>
      <c r="K41" s="38">
        <f t="shared" si="6"/>
        <v>627.83882170260517</v>
      </c>
      <c r="L41" s="38">
        <f t="shared" si="7"/>
        <v>3324640.1865468007</v>
      </c>
      <c r="M41" s="38">
        <f t="shared" si="8"/>
        <v>2720425.6144373883</v>
      </c>
      <c r="N41" s="48">
        <f>'jan-mar'!M41</f>
        <v>1801005.5489052492</v>
      </c>
      <c r="O41" s="48">
        <f t="shared" si="9"/>
        <v>919420.06553213904</v>
      </c>
    </row>
    <row r="42" spans="1:15" x14ac:dyDescent="0.25">
      <c r="A42" s="37">
        <v>1528</v>
      </c>
      <c r="B42" s="37" t="s">
        <v>60</v>
      </c>
      <c r="C42" s="38">
        <v>114054363</v>
      </c>
      <c r="D42" s="38">
        <v>7626</v>
      </c>
      <c r="E42" s="38">
        <f t="shared" si="0"/>
        <v>14955.987804878048</v>
      </c>
      <c r="F42" s="39">
        <f t="shared" si="1"/>
        <v>0.85821058568071351</v>
      </c>
      <c r="G42" s="38">
        <f t="shared" si="2"/>
        <v>1581.4119559389308</v>
      </c>
      <c r="H42" s="40">
        <f t="shared" si="3"/>
        <v>254.89162389296095</v>
      </c>
      <c r="I42" s="38">
        <f t="shared" si="4"/>
        <v>1836.3035798318917</v>
      </c>
      <c r="J42" s="38">
        <f t="shared" si="5"/>
        <v>-139.44485855283003</v>
      </c>
      <c r="K42" s="38">
        <f t="shared" si="6"/>
        <v>1696.8587212790617</v>
      </c>
      <c r="L42" s="38">
        <f t="shared" si="7"/>
        <v>14003651.099798007</v>
      </c>
      <c r="M42" s="38">
        <f t="shared" si="8"/>
        <v>12940244.608474124</v>
      </c>
      <c r="N42" s="48">
        <f>'jan-mar'!M42</f>
        <v>9987437.7225927655</v>
      </c>
      <c r="O42" s="48">
        <f t="shared" si="9"/>
        <v>2952806.8858813588</v>
      </c>
    </row>
    <row r="43" spans="1:15" x14ac:dyDescent="0.25">
      <c r="A43" s="37">
        <v>1531</v>
      </c>
      <c r="B43" s="37" t="s">
        <v>61</v>
      </c>
      <c r="C43" s="38">
        <v>149969214</v>
      </c>
      <c r="D43" s="38">
        <v>9798</v>
      </c>
      <c r="E43" s="38">
        <f t="shared" si="0"/>
        <v>15306.10471524801</v>
      </c>
      <c r="F43" s="39">
        <f t="shared" si="1"/>
        <v>0.87830113687836309</v>
      </c>
      <c r="G43" s="38">
        <f t="shared" si="2"/>
        <v>1357.3371333021555</v>
      </c>
      <c r="H43" s="40">
        <f t="shared" si="3"/>
        <v>132.35070526347454</v>
      </c>
      <c r="I43" s="38">
        <f t="shared" si="4"/>
        <v>1489.68783856563</v>
      </c>
      <c r="J43" s="38">
        <f t="shared" si="5"/>
        <v>-139.44485855283003</v>
      </c>
      <c r="K43" s="38">
        <f t="shared" si="6"/>
        <v>1350.2429800128</v>
      </c>
      <c r="L43" s="38">
        <f t="shared" si="7"/>
        <v>14595961.442266043</v>
      </c>
      <c r="M43" s="38">
        <f t="shared" si="8"/>
        <v>13229680.718165414</v>
      </c>
      <c r="N43" s="48">
        <f>'jan-mar'!M43</f>
        <v>8664536.0287127998</v>
      </c>
      <c r="O43" s="48">
        <f t="shared" si="9"/>
        <v>4565144.6894526146</v>
      </c>
    </row>
    <row r="44" spans="1:15" x14ac:dyDescent="0.25">
      <c r="A44" s="37">
        <v>1532</v>
      </c>
      <c r="B44" s="37" t="s">
        <v>62</v>
      </c>
      <c r="C44" s="38">
        <v>154872656</v>
      </c>
      <c r="D44" s="38">
        <v>8828</v>
      </c>
      <c r="E44" s="38">
        <f t="shared" si="0"/>
        <v>17543.345718169461</v>
      </c>
      <c r="F44" s="39">
        <f t="shared" si="1"/>
        <v>1.0066794116185906</v>
      </c>
      <c r="G44" s="38">
        <f t="shared" si="2"/>
        <v>-74.497108567573591</v>
      </c>
      <c r="H44" s="40">
        <f t="shared" si="3"/>
        <v>0</v>
      </c>
      <c r="I44" s="38">
        <f t="shared" si="4"/>
        <v>-74.497108567573591</v>
      </c>
      <c r="J44" s="38">
        <f t="shared" si="5"/>
        <v>-139.44485855283003</v>
      </c>
      <c r="K44" s="38">
        <f t="shared" si="6"/>
        <v>-213.9419671204036</v>
      </c>
      <c r="L44" s="38">
        <f t="shared" si="7"/>
        <v>-657660.47443453968</v>
      </c>
      <c r="M44" s="38">
        <f t="shared" si="8"/>
        <v>-1888679.685738923</v>
      </c>
      <c r="N44" s="48">
        <f>'jan-mar'!M44</f>
        <v>-4364314.3705387637</v>
      </c>
      <c r="O44" s="48">
        <f t="shared" si="9"/>
        <v>2475634.6847998407</v>
      </c>
    </row>
    <row r="45" spans="1:15" x14ac:dyDescent="0.25">
      <c r="A45" s="37">
        <v>1535</v>
      </c>
      <c r="B45" s="37" t="s">
        <v>63</v>
      </c>
      <c r="C45" s="38">
        <v>119949243</v>
      </c>
      <c r="D45" s="38">
        <v>7315</v>
      </c>
      <c r="E45" s="38">
        <f t="shared" si="0"/>
        <v>16397.70922761449</v>
      </c>
      <c r="F45" s="39">
        <f t="shared" si="1"/>
        <v>0.94094003175524921</v>
      </c>
      <c r="G45" s="38">
        <f t="shared" si="2"/>
        <v>658.71024538760776</v>
      </c>
      <c r="H45" s="40">
        <f t="shared" si="3"/>
        <v>0</v>
      </c>
      <c r="I45" s="38">
        <f t="shared" si="4"/>
        <v>658.71024538760776</v>
      </c>
      <c r="J45" s="38">
        <f t="shared" si="5"/>
        <v>-139.44485855283003</v>
      </c>
      <c r="K45" s="38">
        <f t="shared" si="6"/>
        <v>519.2653868347777</v>
      </c>
      <c r="L45" s="38">
        <f t="shared" si="7"/>
        <v>4818465.445010351</v>
      </c>
      <c r="M45" s="38">
        <f t="shared" si="8"/>
        <v>3798426.3046963988</v>
      </c>
      <c r="N45" s="48">
        <f>'jan-mar'!M45</f>
        <v>2070434.5618836568</v>
      </c>
      <c r="O45" s="48">
        <f t="shared" si="9"/>
        <v>1727991.742812742</v>
      </c>
    </row>
    <row r="46" spans="1:15" x14ac:dyDescent="0.25">
      <c r="A46" s="37">
        <v>1539</v>
      </c>
      <c r="B46" s="37" t="s">
        <v>64</v>
      </c>
      <c r="C46" s="38">
        <v>113500302</v>
      </c>
      <c r="D46" s="38">
        <v>7195</v>
      </c>
      <c r="E46" s="38">
        <f t="shared" si="0"/>
        <v>15774.885615010424</v>
      </c>
      <c r="F46" s="39">
        <f t="shared" si="1"/>
        <v>0.90520091346214815</v>
      </c>
      <c r="G46" s="38">
        <f t="shared" si="2"/>
        <v>1057.3173574542102</v>
      </c>
      <c r="H46" s="40">
        <f t="shared" si="3"/>
        <v>0</v>
      </c>
      <c r="I46" s="38">
        <f t="shared" si="4"/>
        <v>1057.3173574542102</v>
      </c>
      <c r="J46" s="38">
        <f t="shared" si="5"/>
        <v>-139.44485855283003</v>
      </c>
      <c r="K46" s="38">
        <f t="shared" si="6"/>
        <v>917.87249890138014</v>
      </c>
      <c r="L46" s="38">
        <f t="shared" si="7"/>
        <v>7607398.3868830428</v>
      </c>
      <c r="M46" s="38">
        <f t="shared" si="8"/>
        <v>6604092.6295954306</v>
      </c>
      <c r="N46" s="48">
        <f>'jan-mar'!M46</f>
        <v>5423923.3414016245</v>
      </c>
      <c r="O46" s="48">
        <f t="shared" si="9"/>
        <v>1180169.2881938061</v>
      </c>
    </row>
    <row r="47" spans="1:15" x14ac:dyDescent="0.25">
      <c r="A47" s="37">
        <v>1547</v>
      </c>
      <c r="B47" s="37" t="s">
        <v>65</v>
      </c>
      <c r="C47" s="38">
        <v>68383526</v>
      </c>
      <c r="D47" s="38">
        <v>3780</v>
      </c>
      <c r="E47" s="38">
        <f t="shared" si="0"/>
        <v>18090.879894179896</v>
      </c>
      <c r="F47" s="39">
        <f t="shared" si="1"/>
        <v>1.0380982407861872</v>
      </c>
      <c r="G47" s="38">
        <f t="shared" si="2"/>
        <v>-424.91898121425186</v>
      </c>
      <c r="H47" s="40">
        <f t="shared" si="3"/>
        <v>0</v>
      </c>
      <c r="I47" s="38">
        <f t="shared" si="4"/>
        <v>-424.91898121425186</v>
      </c>
      <c r="J47" s="38">
        <f t="shared" si="5"/>
        <v>-139.44485855283003</v>
      </c>
      <c r="K47" s="38">
        <f t="shared" si="6"/>
        <v>-564.36383976708191</v>
      </c>
      <c r="L47" s="38">
        <f t="shared" si="7"/>
        <v>-1606193.7489898719</v>
      </c>
      <c r="M47" s="38">
        <f t="shared" si="8"/>
        <v>-2133295.3143195696</v>
      </c>
      <c r="N47" s="48">
        <f>'jan-mar'!M47</f>
        <v>-2319890.7948161014</v>
      </c>
      <c r="O47" s="48">
        <f t="shared" si="9"/>
        <v>186595.48049653182</v>
      </c>
    </row>
    <row r="48" spans="1:15" x14ac:dyDescent="0.25">
      <c r="A48" s="37">
        <v>1554</v>
      </c>
      <c r="B48" s="37" t="s">
        <v>66</v>
      </c>
      <c r="C48" s="38">
        <v>100359421</v>
      </c>
      <c r="D48" s="38">
        <v>6007</v>
      </c>
      <c r="E48" s="38">
        <f t="shared" si="0"/>
        <v>16707.078574995838</v>
      </c>
      <c r="F48" s="39">
        <f t="shared" si="1"/>
        <v>0.95869238969186177</v>
      </c>
      <c r="G48" s="38">
        <f t="shared" si="2"/>
        <v>460.71386306354543</v>
      </c>
      <c r="H48" s="40">
        <f t="shared" si="3"/>
        <v>0</v>
      </c>
      <c r="I48" s="38">
        <f t="shared" si="4"/>
        <v>460.71386306354543</v>
      </c>
      <c r="J48" s="38">
        <f t="shared" si="5"/>
        <v>-139.44485855283003</v>
      </c>
      <c r="K48" s="38">
        <f t="shared" si="6"/>
        <v>321.26900451071538</v>
      </c>
      <c r="L48" s="38">
        <f t="shared" si="7"/>
        <v>2767508.1754227174</v>
      </c>
      <c r="M48" s="38">
        <f t="shared" si="8"/>
        <v>1929862.9100958672</v>
      </c>
      <c r="N48" s="48">
        <f>'jan-mar'!M48</f>
        <v>581329.20262954384</v>
      </c>
      <c r="O48" s="48">
        <f t="shared" si="9"/>
        <v>1348533.7074663234</v>
      </c>
    </row>
    <row r="49" spans="1:15" x14ac:dyDescent="0.25">
      <c r="A49" s="37">
        <v>1557</v>
      </c>
      <c r="B49" s="37" t="s">
        <v>67</v>
      </c>
      <c r="C49" s="38">
        <v>36934605</v>
      </c>
      <c r="D49" s="38">
        <v>2740</v>
      </c>
      <c r="E49" s="38">
        <f t="shared" si="0"/>
        <v>13479.782846715329</v>
      </c>
      <c r="F49" s="39">
        <f t="shared" si="1"/>
        <v>0.77350239132685139</v>
      </c>
      <c r="G49" s="38">
        <f t="shared" si="2"/>
        <v>2526.1831291630715</v>
      </c>
      <c r="H49" s="40">
        <f t="shared" si="3"/>
        <v>771.56335924991288</v>
      </c>
      <c r="I49" s="38">
        <f t="shared" si="4"/>
        <v>3297.7464884129845</v>
      </c>
      <c r="J49" s="38">
        <f t="shared" si="5"/>
        <v>-139.44485855283003</v>
      </c>
      <c r="K49" s="38">
        <f t="shared" si="6"/>
        <v>3158.3016298601547</v>
      </c>
      <c r="L49" s="38">
        <f t="shared" si="7"/>
        <v>9035825.3782515768</v>
      </c>
      <c r="M49" s="38">
        <f t="shared" si="8"/>
        <v>8653746.4658168238</v>
      </c>
      <c r="N49" s="48">
        <f>'jan-mar'!M49</f>
        <v>6704856.8272048468</v>
      </c>
      <c r="O49" s="48">
        <f t="shared" si="9"/>
        <v>1948889.638611977</v>
      </c>
    </row>
    <row r="50" spans="1:15" x14ac:dyDescent="0.25">
      <c r="A50" s="37">
        <v>1560</v>
      </c>
      <c r="B50" s="37" t="s">
        <v>68</v>
      </c>
      <c r="C50" s="38">
        <v>44469179</v>
      </c>
      <c r="D50" s="38">
        <v>3066</v>
      </c>
      <c r="E50" s="38">
        <f t="shared" si="0"/>
        <v>14503.972276581866</v>
      </c>
      <c r="F50" s="39">
        <f t="shared" si="1"/>
        <v>0.83227284647305522</v>
      </c>
      <c r="G50" s="38">
        <f t="shared" si="2"/>
        <v>1870.7018940484872</v>
      </c>
      <c r="H50" s="40">
        <f t="shared" si="3"/>
        <v>413.09705879662476</v>
      </c>
      <c r="I50" s="38">
        <f t="shared" si="4"/>
        <v>2283.7989528451121</v>
      </c>
      <c r="J50" s="38">
        <f t="shared" si="5"/>
        <v>-139.44485855283003</v>
      </c>
      <c r="K50" s="38">
        <f t="shared" si="6"/>
        <v>2144.3540942922823</v>
      </c>
      <c r="L50" s="38">
        <f t="shared" si="7"/>
        <v>7002127.5894231135</v>
      </c>
      <c r="M50" s="38">
        <f t="shared" si="8"/>
        <v>6574589.6531001376</v>
      </c>
      <c r="N50" s="48">
        <f>'jan-mar'!M50</f>
        <v>4836922.7897992944</v>
      </c>
      <c r="O50" s="48">
        <f t="shared" si="9"/>
        <v>1737666.8633008432</v>
      </c>
    </row>
    <row r="51" spans="1:15" x14ac:dyDescent="0.25">
      <c r="A51" s="37">
        <v>1563</v>
      </c>
      <c r="B51" s="37" t="s">
        <v>69</v>
      </c>
      <c r="C51" s="38">
        <v>138528072</v>
      </c>
      <c r="D51" s="38">
        <v>7094</v>
      </c>
      <c r="E51" s="38">
        <f t="shared" si="0"/>
        <v>19527.498167465463</v>
      </c>
      <c r="F51" s="39">
        <f t="shared" si="1"/>
        <v>1.1205348558597761</v>
      </c>
      <c r="G51" s="38">
        <f t="shared" si="2"/>
        <v>-1344.3546761170146</v>
      </c>
      <c r="H51" s="40">
        <f t="shared" si="3"/>
        <v>0</v>
      </c>
      <c r="I51" s="38">
        <f t="shared" si="4"/>
        <v>-1344.3546761170146</v>
      </c>
      <c r="J51" s="38">
        <f t="shared" si="5"/>
        <v>-139.44485855283003</v>
      </c>
      <c r="K51" s="38">
        <f t="shared" si="6"/>
        <v>-1483.7995346698447</v>
      </c>
      <c r="L51" s="38">
        <f t="shared" si="7"/>
        <v>-9536852.0723741017</v>
      </c>
      <c r="M51" s="38">
        <f t="shared" si="8"/>
        <v>-10526073.898947878</v>
      </c>
      <c r="N51" s="48">
        <f>'jan-mar'!M51</f>
        <v>-6551581.6345040789</v>
      </c>
      <c r="O51" s="48">
        <f t="shared" si="9"/>
        <v>-3974492.2644437989</v>
      </c>
    </row>
    <row r="52" spans="1:15" x14ac:dyDescent="0.25">
      <c r="A52" s="37">
        <v>1566</v>
      </c>
      <c r="B52" s="37" t="s">
        <v>70</v>
      </c>
      <c r="C52" s="38">
        <v>91702785</v>
      </c>
      <c r="D52" s="38">
        <v>5982</v>
      </c>
      <c r="E52" s="38">
        <f t="shared" si="0"/>
        <v>15329.786860581746</v>
      </c>
      <c r="F52" s="39">
        <f t="shared" si="1"/>
        <v>0.87966007539062996</v>
      </c>
      <c r="G52" s="38">
        <f t="shared" si="2"/>
        <v>1342.1805602885643</v>
      </c>
      <c r="H52" s="40">
        <f t="shared" si="3"/>
        <v>124.06195439666689</v>
      </c>
      <c r="I52" s="38">
        <f t="shared" si="4"/>
        <v>1466.2425146852311</v>
      </c>
      <c r="J52" s="38">
        <f t="shared" si="5"/>
        <v>-139.44485855283003</v>
      </c>
      <c r="K52" s="38">
        <f t="shared" si="6"/>
        <v>1326.797656132401</v>
      </c>
      <c r="L52" s="38">
        <f t="shared" si="7"/>
        <v>8771062.7228470519</v>
      </c>
      <c r="M52" s="38">
        <f t="shared" si="8"/>
        <v>7936903.5789840231</v>
      </c>
      <c r="N52" s="48">
        <f>'jan-mar'!M52</f>
        <v>7687954.6322698509</v>
      </c>
      <c r="O52" s="48">
        <f t="shared" si="9"/>
        <v>248948.94671417214</v>
      </c>
    </row>
    <row r="53" spans="1:15" x14ac:dyDescent="0.25">
      <c r="A53" s="37">
        <v>1573</v>
      </c>
      <c r="B53" s="37" t="s">
        <v>71</v>
      </c>
      <c r="C53" s="38">
        <v>37467991</v>
      </c>
      <c r="D53" s="38">
        <v>2141</v>
      </c>
      <c r="E53" s="38">
        <f t="shared" si="0"/>
        <v>17500.229332087809</v>
      </c>
      <c r="F53" s="39">
        <f t="shared" si="1"/>
        <v>1.0042052895857081</v>
      </c>
      <c r="G53" s="38">
        <f t="shared" si="2"/>
        <v>-46.902621475316117</v>
      </c>
      <c r="H53" s="40">
        <f t="shared" si="3"/>
        <v>0</v>
      </c>
      <c r="I53" s="38">
        <f t="shared" si="4"/>
        <v>-46.902621475316117</v>
      </c>
      <c r="J53" s="38">
        <f t="shared" si="5"/>
        <v>-139.44485855283003</v>
      </c>
      <c r="K53" s="38">
        <f t="shared" si="6"/>
        <v>-186.34748002814615</v>
      </c>
      <c r="L53" s="38">
        <f t="shared" si="7"/>
        <v>-100418.5125786518</v>
      </c>
      <c r="M53" s="38">
        <f t="shared" si="8"/>
        <v>-398969.9547402609</v>
      </c>
      <c r="N53" s="48">
        <f>'jan-mar'!M53</f>
        <v>-484862.8358998067</v>
      </c>
      <c r="O53" s="48">
        <f t="shared" si="9"/>
        <v>85892.881159545796</v>
      </c>
    </row>
    <row r="54" spans="1:15" x14ac:dyDescent="0.25">
      <c r="A54" s="37">
        <v>1576</v>
      </c>
      <c r="B54" s="37" t="s">
        <v>72</v>
      </c>
      <c r="C54" s="38">
        <v>56142577</v>
      </c>
      <c r="D54" s="38">
        <v>3371</v>
      </c>
      <c r="E54" s="38">
        <f t="shared" si="0"/>
        <v>16654.576386828834</v>
      </c>
      <c r="F54" s="39">
        <f t="shared" si="1"/>
        <v>0.95567968773969603</v>
      </c>
      <c r="G54" s="38">
        <f t="shared" si="2"/>
        <v>494.31526349042775</v>
      </c>
      <c r="H54" s="40">
        <f t="shared" si="3"/>
        <v>0</v>
      </c>
      <c r="I54" s="38">
        <f t="shared" si="4"/>
        <v>494.31526349042775</v>
      </c>
      <c r="J54" s="38">
        <f t="shared" si="5"/>
        <v>-139.44485855283003</v>
      </c>
      <c r="K54" s="38">
        <f t="shared" si="6"/>
        <v>354.87040493759775</v>
      </c>
      <c r="L54" s="38">
        <f t="shared" si="7"/>
        <v>1666336.753226232</v>
      </c>
      <c r="M54" s="38">
        <f t="shared" si="8"/>
        <v>1196268.135044642</v>
      </c>
      <c r="N54" s="48">
        <f>'jan-mar'!M54</f>
        <v>491690.77404098411</v>
      </c>
      <c r="O54" s="48">
        <f t="shared" si="9"/>
        <v>704577.36100365792</v>
      </c>
    </row>
    <row r="55" spans="1:15" x14ac:dyDescent="0.25">
      <c r="A55" s="37">
        <v>1577</v>
      </c>
      <c r="B55" s="37" t="s">
        <v>73</v>
      </c>
      <c r="C55" s="38">
        <v>156334888</v>
      </c>
      <c r="D55" s="38">
        <v>11009</v>
      </c>
      <c r="E55" s="38">
        <f t="shared" si="0"/>
        <v>14200.643836860751</v>
      </c>
      <c r="F55" s="39">
        <f t="shared" si="1"/>
        <v>0.8148671303610262</v>
      </c>
      <c r="G55" s="38">
        <f t="shared" si="2"/>
        <v>2064.8320954700011</v>
      </c>
      <c r="H55" s="40">
        <f t="shared" si="3"/>
        <v>519.26201269901514</v>
      </c>
      <c r="I55" s="38">
        <f t="shared" si="4"/>
        <v>2584.0941081690162</v>
      </c>
      <c r="J55" s="38">
        <f t="shared" si="5"/>
        <v>-139.44485855283003</v>
      </c>
      <c r="K55" s="38">
        <f t="shared" si="6"/>
        <v>2444.6492496161864</v>
      </c>
      <c r="L55" s="38">
        <f t="shared" si="7"/>
        <v>28448292.036832698</v>
      </c>
      <c r="M55" s="38">
        <f t="shared" si="8"/>
        <v>26913143.589024596</v>
      </c>
      <c r="N55" s="48">
        <f>'jan-mar'!M55</f>
        <v>21739353.869546775</v>
      </c>
      <c r="O55" s="48">
        <f t="shared" si="9"/>
        <v>5173789.7194778211</v>
      </c>
    </row>
    <row r="56" spans="1:15" x14ac:dyDescent="0.25">
      <c r="A56" s="37">
        <v>1578</v>
      </c>
      <c r="B56" s="37" t="s">
        <v>74</v>
      </c>
      <c r="C56" s="38">
        <v>44587690</v>
      </c>
      <c r="D56" s="38">
        <v>2547</v>
      </c>
      <c r="E56" s="38">
        <f t="shared" si="0"/>
        <v>17505.963879073421</v>
      </c>
      <c r="F56" s="39">
        <f t="shared" si="1"/>
        <v>1.0045343516972411</v>
      </c>
      <c r="G56" s="38">
        <f t="shared" si="2"/>
        <v>-50.572731546107683</v>
      </c>
      <c r="H56" s="40">
        <f t="shared" si="3"/>
        <v>0</v>
      </c>
      <c r="I56" s="38">
        <f t="shared" si="4"/>
        <v>-50.572731546107683</v>
      </c>
      <c r="J56" s="38">
        <f t="shared" si="5"/>
        <v>-139.44485855283003</v>
      </c>
      <c r="K56" s="38">
        <f t="shared" si="6"/>
        <v>-190.01759009893772</v>
      </c>
      <c r="L56" s="38">
        <f t="shared" si="7"/>
        <v>-128808.74724793626</v>
      </c>
      <c r="M56" s="38">
        <f t="shared" si="8"/>
        <v>-483974.80198199436</v>
      </c>
      <c r="N56" s="48">
        <f>'jan-mar'!M56</f>
        <v>1389857.2787310553</v>
      </c>
      <c r="O56" s="48">
        <f t="shared" si="9"/>
        <v>-1873832.0807130497</v>
      </c>
    </row>
    <row r="57" spans="1:15" x14ac:dyDescent="0.25">
      <c r="A57" s="37">
        <v>1579</v>
      </c>
      <c r="B57" s="37" t="s">
        <v>75</v>
      </c>
      <c r="C57" s="38">
        <v>212240517</v>
      </c>
      <c r="D57" s="38">
        <v>13538</v>
      </c>
      <c r="E57" s="38">
        <f t="shared" si="0"/>
        <v>15677.390825823608</v>
      </c>
      <c r="F57" s="39">
        <f t="shared" si="1"/>
        <v>0.89960642774709931</v>
      </c>
      <c r="G57" s="38">
        <f t="shared" si="2"/>
        <v>1119.7140225337725</v>
      </c>
      <c r="H57" s="40">
        <f t="shared" si="3"/>
        <v>2.4005665620151375</v>
      </c>
      <c r="I57" s="38">
        <f t="shared" si="4"/>
        <v>1122.1145890957878</v>
      </c>
      <c r="J57" s="38">
        <f t="shared" si="5"/>
        <v>-139.44485855283003</v>
      </c>
      <c r="K57" s="38">
        <f t="shared" si="6"/>
        <v>982.66973054295772</v>
      </c>
      <c r="L57" s="38">
        <f t="shared" si="7"/>
        <v>15191187.307178775</v>
      </c>
      <c r="M57" s="38">
        <f t="shared" si="8"/>
        <v>13303382.812090561</v>
      </c>
      <c r="N57" s="48">
        <f>'jan-mar'!M57</f>
        <v>9954620.4733808599</v>
      </c>
      <c r="O57" s="48">
        <f t="shared" si="9"/>
        <v>3348762.3387097009</v>
      </c>
    </row>
    <row r="58" spans="1:15" x14ac:dyDescent="0.25">
      <c r="A58" s="37">
        <v>1580</v>
      </c>
      <c r="B58" s="37" t="s">
        <v>76</v>
      </c>
      <c r="C58" s="38">
        <v>150555921</v>
      </c>
      <c r="D58" s="38">
        <v>9460</v>
      </c>
      <c r="E58" s="38">
        <f t="shared" si="0"/>
        <v>15915.002219873149</v>
      </c>
      <c r="F58" s="39">
        <f t="shared" si="1"/>
        <v>0.91324114156955627</v>
      </c>
      <c r="G58" s="38">
        <f t="shared" si="2"/>
        <v>967.64273034206599</v>
      </c>
      <c r="H58" s="40">
        <f t="shared" si="3"/>
        <v>0</v>
      </c>
      <c r="I58" s="38">
        <f t="shared" si="4"/>
        <v>967.64273034206599</v>
      </c>
      <c r="J58" s="38">
        <f t="shared" si="5"/>
        <v>-139.44485855283003</v>
      </c>
      <c r="K58" s="38">
        <f t="shared" si="6"/>
        <v>828.19787178923593</v>
      </c>
      <c r="L58" s="38">
        <f t="shared" si="7"/>
        <v>9153900.2290359437</v>
      </c>
      <c r="M58" s="38">
        <f t="shared" si="8"/>
        <v>7834751.8671261715</v>
      </c>
      <c r="N58" s="48">
        <f>'jan-mar'!M58</f>
        <v>5262350.707999914</v>
      </c>
      <c r="O58" s="48">
        <f t="shared" si="9"/>
        <v>2572401.1591262575</v>
      </c>
    </row>
    <row r="59" spans="1:15" x14ac:dyDescent="0.25">
      <c r="A59" s="37">
        <v>1804</v>
      </c>
      <c r="B59" s="37" t="s">
        <v>77</v>
      </c>
      <c r="C59" s="38">
        <v>940784318</v>
      </c>
      <c r="D59" s="38">
        <v>53638</v>
      </c>
      <c r="E59" s="38">
        <f t="shared" si="0"/>
        <v>17539.511503038892</v>
      </c>
      <c r="F59" s="39">
        <f t="shared" si="1"/>
        <v>1.0064593951238086</v>
      </c>
      <c r="G59" s="38">
        <f t="shared" si="2"/>
        <v>-72.043210884009028</v>
      </c>
      <c r="H59" s="40">
        <f t="shared" si="3"/>
        <v>0</v>
      </c>
      <c r="I59" s="38">
        <f t="shared" si="4"/>
        <v>-72.043210884009028</v>
      </c>
      <c r="J59" s="38">
        <f t="shared" si="5"/>
        <v>-139.44485855283003</v>
      </c>
      <c r="K59" s="38">
        <f t="shared" si="6"/>
        <v>-211.48806943683906</v>
      </c>
      <c r="L59" s="38">
        <f t="shared" si="7"/>
        <v>-3864253.7453964762</v>
      </c>
      <c r="M59" s="38">
        <f t="shared" si="8"/>
        <v>-11343797.068453174</v>
      </c>
      <c r="N59" s="48">
        <f>'jan-mar'!M59</f>
        <v>-13050205.7755413</v>
      </c>
      <c r="O59" s="48">
        <f t="shared" si="9"/>
        <v>1706408.7070881259</v>
      </c>
    </row>
    <row r="60" spans="1:15" x14ac:dyDescent="0.25">
      <c r="A60" s="37">
        <v>1806</v>
      </c>
      <c r="B60" s="37" t="s">
        <v>78</v>
      </c>
      <c r="C60" s="38">
        <v>361585936</v>
      </c>
      <c r="D60" s="38">
        <v>21647</v>
      </c>
      <c r="E60" s="38">
        <f t="shared" si="0"/>
        <v>16703.743521042175</v>
      </c>
      <c r="F60" s="39">
        <f t="shared" si="1"/>
        <v>0.95850101626710438</v>
      </c>
      <c r="G60" s="38">
        <f t="shared" si="2"/>
        <v>462.8482975938893</v>
      </c>
      <c r="H60" s="40">
        <f t="shared" si="3"/>
        <v>0</v>
      </c>
      <c r="I60" s="38">
        <f t="shared" si="4"/>
        <v>462.8482975938893</v>
      </c>
      <c r="J60" s="38">
        <f t="shared" si="5"/>
        <v>-139.44485855283003</v>
      </c>
      <c r="K60" s="38">
        <f t="shared" si="6"/>
        <v>323.4034390410593</v>
      </c>
      <c r="L60" s="38">
        <f t="shared" si="7"/>
        <v>10019277.098014921</v>
      </c>
      <c r="M60" s="38">
        <f t="shared" si="8"/>
        <v>7000714.2449218109</v>
      </c>
      <c r="N60" s="48">
        <f>'jan-mar'!M60</f>
        <v>8392578.0054539274</v>
      </c>
      <c r="O60" s="48">
        <f t="shared" si="9"/>
        <v>-1391863.7605321165</v>
      </c>
    </row>
    <row r="61" spans="1:15" x14ac:dyDescent="0.25">
      <c r="A61" s="37">
        <v>1811</v>
      </c>
      <c r="B61" s="37" t="s">
        <v>79</v>
      </c>
      <c r="C61" s="38">
        <v>22773801</v>
      </c>
      <c r="D61" s="38">
        <v>1361</v>
      </c>
      <c r="E61" s="38">
        <f t="shared" si="0"/>
        <v>16733.138133725202</v>
      </c>
      <c r="F61" s="39">
        <f t="shared" si="1"/>
        <v>0.96018774990821698</v>
      </c>
      <c r="G61" s="38">
        <f t="shared" si="2"/>
        <v>444.03574547675208</v>
      </c>
      <c r="H61" s="40">
        <f t="shared" si="3"/>
        <v>0</v>
      </c>
      <c r="I61" s="38">
        <f t="shared" si="4"/>
        <v>444.03574547675208</v>
      </c>
      <c r="J61" s="38">
        <f t="shared" si="5"/>
        <v>-139.44485855283003</v>
      </c>
      <c r="K61" s="38">
        <f t="shared" si="6"/>
        <v>304.59088692392208</v>
      </c>
      <c r="L61" s="38">
        <f t="shared" si="7"/>
        <v>604332.64959385956</v>
      </c>
      <c r="M61" s="38">
        <f t="shared" si="8"/>
        <v>414548.19710345793</v>
      </c>
      <c r="N61" s="48">
        <f>'jan-mar'!M61</f>
        <v>1550838.1281626998</v>
      </c>
      <c r="O61" s="48">
        <f t="shared" si="9"/>
        <v>-1136289.9310592418</v>
      </c>
    </row>
    <row r="62" spans="1:15" x14ac:dyDescent="0.25">
      <c r="A62" s="37">
        <v>1812</v>
      </c>
      <c r="B62" s="37" t="s">
        <v>80</v>
      </c>
      <c r="C62" s="38">
        <v>27531944</v>
      </c>
      <c r="D62" s="38">
        <v>2006</v>
      </c>
      <c r="E62" s="38">
        <f t="shared" si="0"/>
        <v>13724.797607178465</v>
      </c>
      <c r="F62" s="39">
        <f t="shared" si="1"/>
        <v>0.78756192813717862</v>
      </c>
      <c r="G62" s="38">
        <f t="shared" si="2"/>
        <v>2369.3736824666639</v>
      </c>
      <c r="H62" s="40">
        <f t="shared" si="3"/>
        <v>685.80819308781508</v>
      </c>
      <c r="I62" s="38">
        <f t="shared" si="4"/>
        <v>3055.1818755544791</v>
      </c>
      <c r="J62" s="38">
        <f t="shared" si="5"/>
        <v>-139.44485855283003</v>
      </c>
      <c r="K62" s="38">
        <f t="shared" si="6"/>
        <v>2915.7370170016493</v>
      </c>
      <c r="L62" s="38">
        <f t="shared" si="7"/>
        <v>6128694.8423622847</v>
      </c>
      <c r="M62" s="38">
        <f t="shared" si="8"/>
        <v>5848968.4561053086</v>
      </c>
      <c r="N62" s="48">
        <f>'jan-mar'!M62</f>
        <v>4435333.45467625</v>
      </c>
      <c r="O62" s="48">
        <f t="shared" si="9"/>
        <v>1413635.0014290586</v>
      </c>
    </row>
    <row r="63" spans="1:15" x14ac:dyDescent="0.25">
      <c r="A63" s="37">
        <v>1813</v>
      </c>
      <c r="B63" s="37" t="s">
        <v>81</v>
      </c>
      <c r="C63" s="38">
        <v>117727701</v>
      </c>
      <c r="D63" s="38">
        <v>7841</v>
      </c>
      <c r="E63" s="38">
        <f t="shared" si="0"/>
        <v>15014.373294222676</v>
      </c>
      <c r="F63" s="39">
        <f t="shared" si="1"/>
        <v>0.86156088561806465</v>
      </c>
      <c r="G63" s="38">
        <f t="shared" si="2"/>
        <v>1544.0452427583689</v>
      </c>
      <c r="H63" s="40">
        <f t="shared" si="3"/>
        <v>234.45670262234123</v>
      </c>
      <c r="I63" s="38">
        <f t="shared" si="4"/>
        <v>1778.5019453807101</v>
      </c>
      <c r="J63" s="38">
        <f t="shared" si="5"/>
        <v>-139.44485855283003</v>
      </c>
      <c r="K63" s="38">
        <f t="shared" si="6"/>
        <v>1639.0570868278801</v>
      </c>
      <c r="L63" s="38">
        <f t="shared" si="7"/>
        <v>13945233.753730148</v>
      </c>
      <c r="M63" s="38">
        <f t="shared" si="8"/>
        <v>12851846.617817407</v>
      </c>
      <c r="N63" s="48">
        <f>'jan-mar'!M63</f>
        <v>11921215.164763946</v>
      </c>
      <c r="O63" s="48">
        <f t="shared" si="9"/>
        <v>930631.45305346139</v>
      </c>
    </row>
    <row r="64" spans="1:15" x14ac:dyDescent="0.25">
      <c r="A64" s="37">
        <v>1815</v>
      </c>
      <c r="B64" s="37" t="s">
        <v>82</v>
      </c>
      <c r="C64" s="38">
        <v>16372807</v>
      </c>
      <c r="D64" s="38">
        <v>1202</v>
      </c>
      <c r="E64" s="38">
        <f t="shared" si="0"/>
        <v>13621.303660565723</v>
      </c>
      <c r="F64" s="39">
        <f t="shared" si="1"/>
        <v>0.78162319632650146</v>
      </c>
      <c r="G64" s="38">
        <f t="shared" si="2"/>
        <v>2435.6098082988187</v>
      </c>
      <c r="H64" s="40">
        <f t="shared" si="3"/>
        <v>722.03107440227461</v>
      </c>
      <c r="I64" s="38">
        <f t="shared" si="4"/>
        <v>3157.6408827010932</v>
      </c>
      <c r="J64" s="38">
        <f t="shared" si="5"/>
        <v>-139.44485855283003</v>
      </c>
      <c r="K64" s="38">
        <f t="shared" si="6"/>
        <v>3018.1960241482634</v>
      </c>
      <c r="L64" s="38">
        <f t="shared" si="7"/>
        <v>3795484.3410067139</v>
      </c>
      <c r="M64" s="38">
        <f t="shared" si="8"/>
        <v>3627871.6210262128</v>
      </c>
      <c r="N64" s="48">
        <f>'jan-mar'!M64</f>
        <v>2969319.4153942415</v>
      </c>
      <c r="O64" s="48">
        <f t="shared" si="9"/>
        <v>658552.20563197136</v>
      </c>
    </row>
    <row r="65" spans="1:15" x14ac:dyDescent="0.25">
      <c r="A65" s="37">
        <v>1816</v>
      </c>
      <c r="B65" s="37" t="s">
        <v>83</v>
      </c>
      <c r="C65" s="38">
        <v>6603864</v>
      </c>
      <c r="D65" s="38">
        <v>477</v>
      </c>
      <c r="E65" s="38">
        <f t="shared" si="0"/>
        <v>13844.578616352201</v>
      </c>
      <c r="F65" s="39">
        <f t="shared" si="1"/>
        <v>0.79443525080750665</v>
      </c>
      <c r="G65" s="38">
        <f t="shared" si="2"/>
        <v>2292.7138365954734</v>
      </c>
      <c r="H65" s="40">
        <f t="shared" si="3"/>
        <v>643.88483987700761</v>
      </c>
      <c r="I65" s="38">
        <f t="shared" si="4"/>
        <v>2936.5986764724812</v>
      </c>
      <c r="J65" s="38">
        <f t="shared" si="5"/>
        <v>-139.44485855283003</v>
      </c>
      <c r="K65" s="38">
        <f t="shared" si="6"/>
        <v>2797.1538179196514</v>
      </c>
      <c r="L65" s="38">
        <f t="shared" si="7"/>
        <v>1400757.5686773735</v>
      </c>
      <c r="M65" s="38">
        <f t="shared" si="8"/>
        <v>1334242.3711476738</v>
      </c>
      <c r="N65" s="48">
        <f>'jan-mar'!M65</f>
        <v>915122.19830536924</v>
      </c>
      <c r="O65" s="48">
        <f t="shared" si="9"/>
        <v>419120.17284230457</v>
      </c>
    </row>
    <row r="66" spans="1:15" x14ac:dyDescent="0.25">
      <c r="A66" s="37">
        <v>1818</v>
      </c>
      <c r="B66" s="37" t="s">
        <v>84</v>
      </c>
      <c r="C66" s="38">
        <v>29147416</v>
      </c>
      <c r="D66" s="38">
        <v>1874</v>
      </c>
      <c r="E66" s="38">
        <f t="shared" si="0"/>
        <v>15553.583778014941</v>
      </c>
      <c r="F66" s="39">
        <f t="shared" si="1"/>
        <v>0.89250208128750808</v>
      </c>
      <c r="G66" s="38">
        <f t="shared" si="2"/>
        <v>1198.9505331313192</v>
      </c>
      <c r="H66" s="40">
        <f t="shared" si="3"/>
        <v>45.733033295048422</v>
      </c>
      <c r="I66" s="38">
        <f t="shared" si="4"/>
        <v>1244.6835664263676</v>
      </c>
      <c r="J66" s="38">
        <f t="shared" si="5"/>
        <v>-139.44485855283003</v>
      </c>
      <c r="K66" s="38">
        <f t="shared" si="6"/>
        <v>1105.2387078735376</v>
      </c>
      <c r="L66" s="38">
        <f t="shared" si="7"/>
        <v>2332537.0034830128</v>
      </c>
      <c r="M66" s="38">
        <f t="shared" si="8"/>
        <v>2071217.3385550093</v>
      </c>
      <c r="N66" s="48">
        <f>'jan-mar'!M66</f>
        <v>1346968.1145276779</v>
      </c>
      <c r="O66" s="48">
        <f t="shared" si="9"/>
        <v>724249.22402733145</v>
      </c>
    </row>
    <row r="67" spans="1:15" x14ac:dyDescent="0.25">
      <c r="A67" s="37">
        <v>1820</v>
      </c>
      <c r="B67" s="37" t="s">
        <v>85</v>
      </c>
      <c r="C67" s="38">
        <v>121347005</v>
      </c>
      <c r="D67" s="38">
        <v>7489</v>
      </c>
      <c r="E67" s="38">
        <f t="shared" si="0"/>
        <v>16203.365602884231</v>
      </c>
      <c r="F67" s="39">
        <f t="shared" si="1"/>
        <v>0.92978812670029398</v>
      </c>
      <c r="G67" s="38">
        <f t="shared" si="2"/>
        <v>783.09016521497404</v>
      </c>
      <c r="H67" s="40">
        <f t="shared" si="3"/>
        <v>0</v>
      </c>
      <c r="I67" s="38">
        <f t="shared" si="4"/>
        <v>783.09016521497404</v>
      </c>
      <c r="J67" s="38">
        <f t="shared" si="5"/>
        <v>-139.44485855283003</v>
      </c>
      <c r="K67" s="38">
        <f t="shared" si="6"/>
        <v>643.64530666214398</v>
      </c>
      <c r="L67" s="38">
        <f t="shared" si="7"/>
        <v>5864562.247294941</v>
      </c>
      <c r="M67" s="38">
        <f t="shared" si="8"/>
        <v>4820259.7015927965</v>
      </c>
      <c r="N67" s="48">
        <f>'jan-mar'!M67</f>
        <v>3066497.8795825969</v>
      </c>
      <c r="O67" s="48">
        <f t="shared" si="9"/>
        <v>1753761.8220101995</v>
      </c>
    </row>
    <row r="68" spans="1:15" x14ac:dyDescent="0.25">
      <c r="A68" s="37">
        <v>1822</v>
      </c>
      <c r="B68" s="37" t="s">
        <v>86</v>
      </c>
      <c r="C68" s="38">
        <v>31788996</v>
      </c>
      <c r="D68" s="38">
        <v>2392</v>
      </c>
      <c r="E68" s="38">
        <f t="shared" si="0"/>
        <v>13289.714046822743</v>
      </c>
      <c r="F68" s="39">
        <f t="shared" si="1"/>
        <v>0.76259578601240707</v>
      </c>
      <c r="G68" s="38">
        <f t="shared" si="2"/>
        <v>2647.8271610943261</v>
      </c>
      <c r="H68" s="40">
        <f t="shared" si="3"/>
        <v>838.08743921231792</v>
      </c>
      <c r="I68" s="38">
        <f t="shared" si="4"/>
        <v>3485.9146003066439</v>
      </c>
      <c r="J68" s="38">
        <f t="shared" si="5"/>
        <v>-139.44485855283003</v>
      </c>
      <c r="K68" s="38">
        <f t="shared" si="6"/>
        <v>3346.4697417538141</v>
      </c>
      <c r="L68" s="38">
        <f t="shared" si="7"/>
        <v>8338307.7239334919</v>
      </c>
      <c r="M68" s="38">
        <f t="shared" si="8"/>
        <v>8004755.6222751234</v>
      </c>
      <c r="N68" s="48">
        <f>'jan-mar'!M68</f>
        <v>6088227.2802021848</v>
      </c>
      <c r="O68" s="48">
        <f t="shared" si="9"/>
        <v>1916528.3420729386</v>
      </c>
    </row>
    <row r="69" spans="1:15" x14ac:dyDescent="0.25">
      <c r="A69" s="37">
        <v>1824</v>
      </c>
      <c r="B69" s="37" t="s">
        <v>87</v>
      </c>
      <c r="C69" s="38">
        <v>211020898</v>
      </c>
      <c r="D69" s="38">
        <v>13481</v>
      </c>
      <c r="E69" s="38">
        <f t="shared" si="0"/>
        <v>15653.208070617906</v>
      </c>
      <c r="F69" s="39">
        <f t="shared" si="1"/>
        <v>0.89821876303519776</v>
      </c>
      <c r="G69" s="38">
        <f t="shared" si="2"/>
        <v>1135.1909858654219</v>
      </c>
      <c r="H69" s="40">
        <f t="shared" si="3"/>
        <v>10.864530884010854</v>
      </c>
      <c r="I69" s="38">
        <f t="shared" si="4"/>
        <v>1146.0555167494329</v>
      </c>
      <c r="J69" s="38">
        <f t="shared" si="5"/>
        <v>-139.44485855283003</v>
      </c>
      <c r="K69" s="38">
        <f t="shared" si="6"/>
        <v>1006.6106581966028</v>
      </c>
      <c r="L69" s="38">
        <f t="shared" si="7"/>
        <v>15449974.421299104</v>
      </c>
      <c r="M69" s="38">
        <f t="shared" si="8"/>
        <v>13570118.283148402</v>
      </c>
      <c r="N69" s="48">
        <f>'jan-mar'!M69</f>
        <v>10355212.619651888</v>
      </c>
      <c r="O69" s="48">
        <f t="shared" si="9"/>
        <v>3214905.6634965148</v>
      </c>
    </row>
    <row r="70" spans="1:15" x14ac:dyDescent="0.25">
      <c r="A70" s="37">
        <v>1825</v>
      </c>
      <c r="B70" s="37" t="s">
        <v>88</v>
      </c>
      <c r="C70" s="38">
        <v>21471928</v>
      </c>
      <c r="D70" s="38">
        <v>1415</v>
      </c>
      <c r="E70" s="38">
        <f t="shared" si="0"/>
        <v>15174.5074204947</v>
      </c>
      <c r="F70" s="39">
        <f t="shared" si="1"/>
        <v>0.8707497672946436</v>
      </c>
      <c r="G70" s="38">
        <f t="shared" si="2"/>
        <v>1441.559401944274</v>
      </c>
      <c r="H70" s="40">
        <f t="shared" si="3"/>
        <v>178.40975842713306</v>
      </c>
      <c r="I70" s="38">
        <f t="shared" si="4"/>
        <v>1619.969160371407</v>
      </c>
      <c r="J70" s="38">
        <f t="shared" si="5"/>
        <v>-139.44485855283003</v>
      </c>
      <c r="K70" s="38">
        <f t="shared" si="6"/>
        <v>1480.524301818577</v>
      </c>
      <c r="L70" s="38">
        <f t="shared" si="7"/>
        <v>2292256.361925541</v>
      </c>
      <c r="M70" s="38">
        <f t="shared" si="8"/>
        <v>2094941.8870732863</v>
      </c>
      <c r="N70" s="48">
        <f>'jan-mar'!M70</f>
        <v>2255547.8508010437</v>
      </c>
      <c r="O70" s="48">
        <f t="shared" si="9"/>
        <v>-160605.96372775733</v>
      </c>
    </row>
    <row r="71" spans="1:15" x14ac:dyDescent="0.25">
      <c r="A71" s="37">
        <v>1826</v>
      </c>
      <c r="B71" s="37" t="s">
        <v>89</v>
      </c>
      <c r="C71" s="38">
        <v>17791534</v>
      </c>
      <c r="D71" s="38">
        <v>1255</v>
      </c>
      <c r="E71" s="38">
        <f t="shared" si="0"/>
        <v>14176.521115537849</v>
      </c>
      <c r="F71" s="39">
        <f t="shared" si="1"/>
        <v>0.81348291053784694</v>
      </c>
      <c r="G71" s="38">
        <f t="shared" si="2"/>
        <v>2080.2706371166582</v>
      </c>
      <c r="H71" s="40">
        <f t="shared" si="3"/>
        <v>527.70496516203059</v>
      </c>
      <c r="I71" s="38">
        <f t="shared" si="4"/>
        <v>2607.9756022786887</v>
      </c>
      <c r="J71" s="38">
        <f t="shared" si="5"/>
        <v>-139.44485855283003</v>
      </c>
      <c r="K71" s="38">
        <f t="shared" si="6"/>
        <v>2468.5307437258589</v>
      </c>
      <c r="L71" s="38">
        <f t="shared" si="7"/>
        <v>3273009.3808597545</v>
      </c>
      <c r="M71" s="38">
        <f t="shared" si="8"/>
        <v>3098006.0833759527</v>
      </c>
      <c r="N71" s="48">
        <f>'jan-mar'!M71</f>
        <v>3249349.3696503951</v>
      </c>
      <c r="O71" s="48">
        <f t="shared" si="9"/>
        <v>-151343.28627444245</v>
      </c>
    </row>
    <row r="72" spans="1:15" x14ac:dyDescent="0.25">
      <c r="A72" s="37">
        <v>1827</v>
      </c>
      <c r="B72" s="37" t="s">
        <v>90</v>
      </c>
      <c r="C72" s="38">
        <v>19375807</v>
      </c>
      <c r="D72" s="38">
        <v>1445</v>
      </c>
      <c r="E72" s="38">
        <f t="shared" si="0"/>
        <v>13408.862975778547</v>
      </c>
      <c r="F72" s="39">
        <f t="shared" si="1"/>
        <v>0.7694328383981438</v>
      </c>
      <c r="G72" s="38">
        <f t="shared" si="2"/>
        <v>2571.5718465626114</v>
      </c>
      <c r="H72" s="40">
        <f t="shared" si="3"/>
        <v>796.38531407778623</v>
      </c>
      <c r="I72" s="38">
        <f t="shared" si="4"/>
        <v>3367.9571606403979</v>
      </c>
      <c r="J72" s="38">
        <f t="shared" si="5"/>
        <v>-139.44485855283003</v>
      </c>
      <c r="K72" s="38">
        <f t="shared" si="6"/>
        <v>3228.5123020875681</v>
      </c>
      <c r="L72" s="38">
        <f t="shared" si="7"/>
        <v>4866698.0971253747</v>
      </c>
      <c r="M72" s="38">
        <f t="shared" si="8"/>
        <v>4665200.2765165363</v>
      </c>
      <c r="N72" s="48">
        <f>'jan-mar'!M72</f>
        <v>3417590.93226679</v>
      </c>
      <c r="O72" s="48">
        <f t="shared" si="9"/>
        <v>1247609.3442497463</v>
      </c>
    </row>
    <row r="73" spans="1:15" x14ac:dyDescent="0.25">
      <c r="A73" s="37">
        <v>1828</v>
      </c>
      <c r="B73" s="37" t="s">
        <v>91</v>
      </c>
      <c r="C73" s="38">
        <v>25621122</v>
      </c>
      <c r="D73" s="38">
        <v>1796</v>
      </c>
      <c r="E73" s="38">
        <f t="shared" ref="E73:E136" si="10">(C73)/D73</f>
        <v>14265.658129175947</v>
      </c>
      <c r="F73" s="39">
        <f t="shared" ref="F73:F136" si="11">E73/$E$366</f>
        <v>0.81859780697118256</v>
      </c>
      <c r="G73" s="38">
        <f t="shared" ref="G73:G136" si="12">(E$366-E73)*0.64</f>
        <v>2023.2229483882757</v>
      </c>
      <c r="H73" s="40">
        <f t="shared" ref="H73:H136" si="13">(IF(E73&gt;=E$366*0.9,0,IF(E73&lt;0.9*E$366,(E$366*0.9-E73)*0.35)))</f>
        <v>496.50701038869653</v>
      </c>
      <c r="I73" s="38">
        <f t="shared" ref="I73:I136" si="14">G73+H73</f>
        <v>2519.7299587769721</v>
      </c>
      <c r="J73" s="38">
        <f t="shared" ref="J73:J136" si="15">I$368</f>
        <v>-139.44485855283003</v>
      </c>
      <c r="K73" s="38">
        <f t="shared" ref="K73:K136" si="16">I73+J73</f>
        <v>2380.2851002241423</v>
      </c>
      <c r="L73" s="38">
        <f t="shared" ref="L73:L136" si="17">I73*D73</f>
        <v>4525435.0059634419</v>
      </c>
      <c r="M73" s="38">
        <f t="shared" ref="M73:M136" si="18">D73*K73</f>
        <v>4274992.0400025593</v>
      </c>
      <c r="N73" s="48">
        <f>'jan-mar'!M73</f>
        <v>3106740.3544160253</v>
      </c>
      <c r="O73" s="48">
        <f t="shared" ref="O73:O136" si="19">M73-N73</f>
        <v>1168251.685586534</v>
      </c>
    </row>
    <row r="74" spans="1:15" x14ac:dyDescent="0.25">
      <c r="A74" s="37">
        <v>1832</v>
      </c>
      <c r="B74" s="37" t="s">
        <v>92</v>
      </c>
      <c r="C74" s="38">
        <v>95390505</v>
      </c>
      <c r="D74" s="38">
        <v>4486</v>
      </c>
      <c r="E74" s="38">
        <f t="shared" si="10"/>
        <v>21264.04480606331</v>
      </c>
      <c r="F74" s="39">
        <f t="shared" si="11"/>
        <v>1.2201820825903869</v>
      </c>
      <c r="G74" s="38">
        <f t="shared" si="12"/>
        <v>-2455.7445248196368</v>
      </c>
      <c r="H74" s="40">
        <f t="shared" si="13"/>
        <v>0</v>
      </c>
      <c r="I74" s="38">
        <f t="shared" si="14"/>
        <v>-2455.7445248196368</v>
      </c>
      <c r="J74" s="38">
        <f t="shared" si="15"/>
        <v>-139.44485855283003</v>
      </c>
      <c r="K74" s="38">
        <f t="shared" si="16"/>
        <v>-2595.1893833724666</v>
      </c>
      <c r="L74" s="38">
        <f t="shared" si="17"/>
        <v>-11016469.938340891</v>
      </c>
      <c r="M74" s="38">
        <f t="shared" si="18"/>
        <v>-11642019.573808886</v>
      </c>
      <c r="N74" s="48">
        <f>'jan-mar'!M74</f>
        <v>-2484757.9089801656</v>
      </c>
      <c r="O74" s="48">
        <f t="shared" si="19"/>
        <v>-9157261.6648287214</v>
      </c>
    </row>
    <row r="75" spans="1:15" x14ac:dyDescent="0.25">
      <c r="A75" s="37">
        <v>1833</v>
      </c>
      <c r="B75" s="37" t="s">
        <v>93</v>
      </c>
      <c r="C75" s="38">
        <v>442413080</v>
      </c>
      <c r="D75" s="38">
        <v>25844</v>
      </c>
      <c r="E75" s="38">
        <f t="shared" si="10"/>
        <v>17118.599288035908</v>
      </c>
      <c r="F75" s="39">
        <f t="shared" si="11"/>
        <v>0.98230643891184521</v>
      </c>
      <c r="G75" s="38">
        <f t="shared" si="12"/>
        <v>197.34060671790039</v>
      </c>
      <c r="H75" s="40">
        <f t="shared" si="13"/>
        <v>0</v>
      </c>
      <c r="I75" s="38">
        <f t="shared" si="14"/>
        <v>197.34060671790039</v>
      </c>
      <c r="J75" s="38">
        <f t="shared" si="15"/>
        <v>-139.44485855283003</v>
      </c>
      <c r="K75" s="38">
        <f t="shared" si="16"/>
        <v>57.895748165070358</v>
      </c>
      <c r="L75" s="38">
        <f t="shared" si="17"/>
        <v>5100070.6400174173</v>
      </c>
      <c r="M75" s="38">
        <f t="shared" si="18"/>
        <v>1496257.7155780783</v>
      </c>
      <c r="N75" s="48">
        <f>'jan-mar'!M75</f>
        <v>6628707.7658128925</v>
      </c>
      <c r="O75" s="48">
        <f t="shared" si="19"/>
        <v>-5132450.0502348142</v>
      </c>
    </row>
    <row r="76" spans="1:15" x14ac:dyDescent="0.25">
      <c r="A76" s="37">
        <v>1834</v>
      </c>
      <c r="B76" s="37" t="s">
        <v>94</v>
      </c>
      <c r="C76" s="38">
        <v>36057085</v>
      </c>
      <c r="D76" s="38">
        <v>1953</v>
      </c>
      <c r="E76" s="38">
        <f t="shared" si="10"/>
        <v>18462.409114183309</v>
      </c>
      <c r="F76" s="39">
        <f t="shared" si="11"/>
        <v>1.0594174818591595</v>
      </c>
      <c r="G76" s="38">
        <f t="shared" si="12"/>
        <v>-662.69768201643603</v>
      </c>
      <c r="H76" s="40">
        <f t="shared" si="13"/>
        <v>0</v>
      </c>
      <c r="I76" s="38">
        <f t="shared" si="14"/>
        <v>-662.69768201643603</v>
      </c>
      <c r="J76" s="38">
        <f t="shared" si="15"/>
        <v>-139.44485855283003</v>
      </c>
      <c r="K76" s="38">
        <f t="shared" si="16"/>
        <v>-802.14254056926609</v>
      </c>
      <c r="L76" s="38">
        <f t="shared" si="17"/>
        <v>-1294248.5729780996</v>
      </c>
      <c r="M76" s="38">
        <f t="shared" si="18"/>
        <v>-1566584.3817317768</v>
      </c>
      <c r="N76" s="48">
        <f>'jan-mar'!M76</f>
        <v>-1731786.6706549865</v>
      </c>
      <c r="O76" s="48">
        <f t="shared" si="19"/>
        <v>165202.28892320977</v>
      </c>
    </row>
    <row r="77" spans="1:15" x14ac:dyDescent="0.25">
      <c r="A77" s="37">
        <v>1835</v>
      </c>
      <c r="B77" s="37" t="s">
        <v>95</v>
      </c>
      <c r="C77" s="38">
        <v>9125988</v>
      </c>
      <c r="D77" s="38">
        <v>443</v>
      </c>
      <c r="E77" s="38">
        <f t="shared" si="10"/>
        <v>20600.424379232507</v>
      </c>
      <c r="F77" s="39">
        <f t="shared" si="11"/>
        <v>1.1821019448816366</v>
      </c>
      <c r="G77" s="38">
        <f t="shared" si="12"/>
        <v>-2031.0274516479228</v>
      </c>
      <c r="H77" s="40">
        <f t="shared" si="13"/>
        <v>0</v>
      </c>
      <c r="I77" s="38">
        <f t="shared" si="14"/>
        <v>-2031.0274516479228</v>
      </c>
      <c r="J77" s="38">
        <f t="shared" si="15"/>
        <v>-139.44485855283003</v>
      </c>
      <c r="K77" s="38">
        <f t="shared" si="16"/>
        <v>-2170.4723102007529</v>
      </c>
      <c r="L77" s="38">
        <f t="shared" si="17"/>
        <v>-899745.16108002979</v>
      </c>
      <c r="M77" s="38">
        <f t="shared" si="18"/>
        <v>-961519.23341893347</v>
      </c>
      <c r="N77" s="48">
        <f>'jan-mar'!M77</f>
        <v>850302.20331085648</v>
      </c>
      <c r="O77" s="48">
        <f t="shared" si="19"/>
        <v>-1811821.4367297899</v>
      </c>
    </row>
    <row r="78" spans="1:15" x14ac:dyDescent="0.25">
      <c r="A78" s="37">
        <v>1836</v>
      </c>
      <c r="B78" s="37" t="s">
        <v>96</v>
      </c>
      <c r="C78" s="38">
        <v>18235237</v>
      </c>
      <c r="D78" s="38">
        <v>1140</v>
      </c>
      <c r="E78" s="38">
        <f t="shared" si="10"/>
        <v>15995.821929824562</v>
      </c>
      <c r="F78" s="39">
        <f t="shared" si="11"/>
        <v>0.91787877109405513</v>
      </c>
      <c r="G78" s="38">
        <f t="shared" si="12"/>
        <v>915.91811597316178</v>
      </c>
      <c r="H78" s="40">
        <f t="shared" si="13"/>
        <v>0</v>
      </c>
      <c r="I78" s="38">
        <f t="shared" si="14"/>
        <v>915.91811597316178</v>
      </c>
      <c r="J78" s="38">
        <f t="shared" si="15"/>
        <v>-139.44485855283003</v>
      </c>
      <c r="K78" s="38">
        <f t="shared" si="16"/>
        <v>776.47325742033172</v>
      </c>
      <c r="L78" s="38">
        <f t="shared" si="17"/>
        <v>1044146.6522094044</v>
      </c>
      <c r="M78" s="38">
        <f t="shared" si="18"/>
        <v>885179.51345917815</v>
      </c>
      <c r="N78" s="48">
        <f>'jan-mar'!M78</f>
        <v>606860.43457927124</v>
      </c>
      <c r="O78" s="48">
        <f t="shared" si="19"/>
        <v>278319.07887990691</v>
      </c>
    </row>
    <row r="79" spans="1:15" x14ac:dyDescent="0.25">
      <c r="A79" s="37">
        <v>1837</v>
      </c>
      <c r="B79" s="37" t="s">
        <v>97</v>
      </c>
      <c r="C79" s="38">
        <v>126613610</v>
      </c>
      <c r="D79" s="38">
        <v>6074</v>
      </c>
      <c r="E79" s="38">
        <f t="shared" si="10"/>
        <v>20845.177807046428</v>
      </c>
      <c r="F79" s="39">
        <f t="shared" si="11"/>
        <v>1.1961464857954127</v>
      </c>
      <c r="G79" s="38">
        <f t="shared" si="12"/>
        <v>-2187.6696454488324</v>
      </c>
      <c r="H79" s="40">
        <f t="shared" si="13"/>
        <v>0</v>
      </c>
      <c r="I79" s="38">
        <f t="shared" si="14"/>
        <v>-2187.6696454488324</v>
      </c>
      <c r="J79" s="38">
        <f t="shared" si="15"/>
        <v>-139.44485855283003</v>
      </c>
      <c r="K79" s="38">
        <f t="shared" si="16"/>
        <v>-2327.1145040016622</v>
      </c>
      <c r="L79" s="38">
        <f t="shared" si="17"/>
        <v>-13287905.426456207</v>
      </c>
      <c r="M79" s="38">
        <f t="shared" si="18"/>
        <v>-14134893.497306095</v>
      </c>
      <c r="N79" s="48">
        <f>'jan-mar'!M79</f>
        <v>-7182063.3286013212</v>
      </c>
      <c r="O79" s="48">
        <f t="shared" si="19"/>
        <v>-6952830.1687047742</v>
      </c>
    </row>
    <row r="80" spans="1:15" x14ac:dyDescent="0.25">
      <c r="A80" s="37">
        <v>1838</v>
      </c>
      <c r="B80" s="37" t="s">
        <v>98</v>
      </c>
      <c r="C80" s="38">
        <v>34694780</v>
      </c>
      <c r="D80" s="38">
        <v>2024</v>
      </c>
      <c r="E80" s="38">
        <f t="shared" si="10"/>
        <v>17141.68972332016</v>
      </c>
      <c r="F80" s="39">
        <f t="shared" si="11"/>
        <v>0.98363142367697431</v>
      </c>
      <c r="G80" s="38">
        <f t="shared" si="12"/>
        <v>182.56272813597928</v>
      </c>
      <c r="H80" s="40">
        <f t="shared" si="13"/>
        <v>0</v>
      </c>
      <c r="I80" s="38">
        <f t="shared" si="14"/>
        <v>182.56272813597928</v>
      </c>
      <c r="J80" s="38">
        <f t="shared" si="15"/>
        <v>-139.44485855283003</v>
      </c>
      <c r="K80" s="38">
        <f t="shared" si="16"/>
        <v>43.117869583149258</v>
      </c>
      <c r="L80" s="38">
        <f t="shared" si="17"/>
        <v>369506.96174722206</v>
      </c>
      <c r="M80" s="38">
        <f t="shared" si="18"/>
        <v>87270.568036294091</v>
      </c>
      <c r="N80" s="48">
        <f>'jan-mar'!M80</f>
        <v>539426.98013021518</v>
      </c>
      <c r="O80" s="48">
        <f t="shared" si="19"/>
        <v>-452156.4120939211</v>
      </c>
    </row>
    <row r="81" spans="1:15" x14ac:dyDescent="0.25">
      <c r="A81" s="37">
        <v>1839</v>
      </c>
      <c r="B81" s="37" t="s">
        <v>99</v>
      </c>
      <c r="C81" s="38">
        <v>19057512</v>
      </c>
      <c r="D81" s="38">
        <v>1032</v>
      </c>
      <c r="E81" s="38">
        <f t="shared" si="10"/>
        <v>18466.581395348836</v>
      </c>
      <c r="F81" s="39">
        <f t="shared" si="11"/>
        <v>1.0596568973968963</v>
      </c>
      <c r="G81" s="38">
        <f t="shared" si="12"/>
        <v>-665.36794196237349</v>
      </c>
      <c r="H81" s="40">
        <f t="shared" si="13"/>
        <v>0</v>
      </c>
      <c r="I81" s="38">
        <f t="shared" si="14"/>
        <v>-665.36794196237349</v>
      </c>
      <c r="J81" s="38">
        <f t="shared" si="15"/>
        <v>-139.44485855283003</v>
      </c>
      <c r="K81" s="38">
        <f t="shared" si="16"/>
        <v>-804.81280051520355</v>
      </c>
      <c r="L81" s="38">
        <f t="shared" si="17"/>
        <v>-686659.7161051695</v>
      </c>
      <c r="M81" s="38">
        <f t="shared" si="18"/>
        <v>-830566.81013169012</v>
      </c>
      <c r="N81" s="48">
        <f>'jan-mar'!M81</f>
        <v>590051.92014544562</v>
      </c>
      <c r="O81" s="48">
        <f t="shared" si="19"/>
        <v>-1420618.7302771357</v>
      </c>
    </row>
    <row r="82" spans="1:15" x14ac:dyDescent="0.25">
      <c r="A82" s="37">
        <v>1840</v>
      </c>
      <c r="B82" s="37" t="s">
        <v>100</v>
      </c>
      <c r="C82" s="38">
        <v>69994190</v>
      </c>
      <c r="D82" s="38">
        <v>4865</v>
      </c>
      <c r="E82" s="38">
        <f t="shared" si="10"/>
        <v>14387.294964028777</v>
      </c>
      <c r="F82" s="39">
        <f t="shared" si="11"/>
        <v>0.8255776213867404</v>
      </c>
      <c r="G82" s="38">
        <f t="shared" si="12"/>
        <v>1945.3753740824643</v>
      </c>
      <c r="H82" s="40">
        <f t="shared" si="13"/>
        <v>453.93411819020588</v>
      </c>
      <c r="I82" s="38">
        <f t="shared" si="14"/>
        <v>2399.30949227267</v>
      </c>
      <c r="J82" s="38">
        <f t="shared" si="15"/>
        <v>-139.44485855283003</v>
      </c>
      <c r="K82" s="38">
        <f t="shared" si="16"/>
        <v>2259.8646337198402</v>
      </c>
      <c r="L82" s="38">
        <f t="shared" si="17"/>
        <v>11672640.67990654</v>
      </c>
      <c r="M82" s="38">
        <f t="shared" si="18"/>
        <v>10994241.443047022</v>
      </c>
      <c r="N82" s="48">
        <f>'jan-mar'!M82</f>
        <v>8826651.4593618866</v>
      </c>
      <c r="O82" s="48">
        <f t="shared" si="19"/>
        <v>2167589.9836851358</v>
      </c>
    </row>
    <row r="83" spans="1:15" x14ac:dyDescent="0.25">
      <c r="A83" s="37">
        <v>1841</v>
      </c>
      <c r="B83" s="37" t="s">
        <v>101</v>
      </c>
      <c r="C83" s="38">
        <v>158475071</v>
      </c>
      <c r="D83" s="38">
        <v>9707</v>
      </c>
      <c r="E83" s="38">
        <f t="shared" si="10"/>
        <v>16325.854640980735</v>
      </c>
      <c r="F83" s="39">
        <f t="shared" si="11"/>
        <v>0.9368168425895903</v>
      </c>
      <c r="G83" s="38">
        <f t="shared" si="12"/>
        <v>704.69718083321118</v>
      </c>
      <c r="H83" s="40">
        <f t="shared" si="13"/>
        <v>0</v>
      </c>
      <c r="I83" s="38">
        <f t="shared" si="14"/>
        <v>704.69718083321118</v>
      </c>
      <c r="J83" s="38">
        <f t="shared" si="15"/>
        <v>-139.44485855283003</v>
      </c>
      <c r="K83" s="38">
        <f t="shared" si="16"/>
        <v>565.25232228038112</v>
      </c>
      <c r="L83" s="38">
        <f t="shared" si="17"/>
        <v>6840495.5343479812</v>
      </c>
      <c r="M83" s="38">
        <f t="shared" si="18"/>
        <v>5486904.2923756596</v>
      </c>
      <c r="N83" s="48">
        <f>'jan-mar'!M83</f>
        <v>5581872.8474920895</v>
      </c>
      <c r="O83" s="48">
        <f t="shared" si="19"/>
        <v>-94968.555116429925</v>
      </c>
    </row>
    <row r="84" spans="1:15" x14ac:dyDescent="0.25">
      <c r="A84" s="37">
        <v>1845</v>
      </c>
      <c r="B84" s="37" t="s">
        <v>102</v>
      </c>
      <c r="C84" s="38">
        <v>43147467</v>
      </c>
      <c r="D84" s="38">
        <v>1819</v>
      </c>
      <c r="E84" s="38">
        <f t="shared" si="10"/>
        <v>23720.432655305114</v>
      </c>
      <c r="F84" s="39">
        <f t="shared" si="11"/>
        <v>1.3611355309523345</v>
      </c>
      <c r="G84" s="38">
        <f t="shared" si="12"/>
        <v>-4027.8327483343915</v>
      </c>
      <c r="H84" s="40">
        <f t="shared" si="13"/>
        <v>0</v>
      </c>
      <c r="I84" s="38">
        <f t="shared" si="14"/>
        <v>-4027.8327483343915</v>
      </c>
      <c r="J84" s="38">
        <f t="shared" si="15"/>
        <v>-139.44485855283003</v>
      </c>
      <c r="K84" s="38">
        <f t="shared" si="16"/>
        <v>-4167.2776068872217</v>
      </c>
      <c r="L84" s="38">
        <f t="shared" si="17"/>
        <v>-7326627.7692202581</v>
      </c>
      <c r="M84" s="38">
        <f t="shared" si="18"/>
        <v>-7580277.9669278562</v>
      </c>
      <c r="N84" s="48">
        <f>'jan-mar'!M84</f>
        <v>-3220221.4481932512</v>
      </c>
      <c r="O84" s="48">
        <f t="shared" si="19"/>
        <v>-4360056.5187346051</v>
      </c>
    </row>
    <row r="85" spans="1:15" x14ac:dyDescent="0.25">
      <c r="A85" s="37">
        <v>1848</v>
      </c>
      <c r="B85" s="37" t="s">
        <v>103</v>
      </c>
      <c r="C85" s="38">
        <v>40532307</v>
      </c>
      <c r="D85" s="38">
        <v>2679</v>
      </c>
      <c r="E85" s="38">
        <f t="shared" si="10"/>
        <v>15129.640537513998</v>
      </c>
      <c r="F85" s="39">
        <f t="shared" si="11"/>
        <v>0.86817519753550165</v>
      </c>
      <c r="G85" s="38">
        <f t="shared" si="12"/>
        <v>1470.2742070519225</v>
      </c>
      <c r="H85" s="40">
        <f t="shared" si="13"/>
        <v>194.11316747037844</v>
      </c>
      <c r="I85" s="38">
        <f t="shared" si="14"/>
        <v>1664.3873745223009</v>
      </c>
      <c r="J85" s="38">
        <f t="shared" si="15"/>
        <v>-139.44485855283003</v>
      </c>
      <c r="K85" s="38">
        <f t="shared" si="16"/>
        <v>1524.9425159694708</v>
      </c>
      <c r="L85" s="38">
        <f t="shared" si="17"/>
        <v>4458893.7763452437</v>
      </c>
      <c r="M85" s="38">
        <f t="shared" si="18"/>
        <v>4085321.0002822122</v>
      </c>
      <c r="N85" s="48">
        <f>'jan-mar'!M85</f>
        <v>2858347.2158911629</v>
      </c>
      <c r="O85" s="48">
        <f t="shared" si="19"/>
        <v>1226973.7843910493</v>
      </c>
    </row>
    <row r="86" spans="1:15" x14ac:dyDescent="0.25">
      <c r="A86" s="37">
        <v>1851</v>
      </c>
      <c r="B86" s="37" t="s">
        <v>104</v>
      </c>
      <c r="C86" s="38">
        <v>28687002</v>
      </c>
      <c r="D86" s="38">
        <v>1964</v>
      </c>
      <c r="E86" s="38">
        <f t="shared" si="10"/>
        <v>14606.41649694501</v>
      </c>
      <c r="F86" s="39">
        <f t="shared" si="11"/>
        <v>0.83815134246439205</v>
      </c>
      <c r="G86" s="38">
        <f t="shared" si="12"/>
        <v>1805.137593016075</v>
      </c>
      <c r="H86" s="40">
        <f t="shared" si="13"/>
        <v>377.24158166952429</v>
      </c>
      <c r="I86" s="38">
        <f t="shared" si="14"/>
        <v>2182.3791746855995</v>
      </c>
      <c r="J86" s="38">
        <f t="shared" si="15"/>
        <v>-139.44485855283003</v>
      </c>
      <c r="K86" s="38">
        <f t="shared" si="16"/>
        <v>2042.9343161327695</v>
      </c>
      <c r="L86" s="38">
        <f t="shared" si="17"/>
        <v>4286192.6990825171</v>
      </c>
      <c r="M86" s="38">
        <f t="shared" si="18"/>
        <v>4012322.996884759</v>
      </c>
      <c r="N86" s="48">
        <f>'jan-mar'!M86</f>
        <v>3135755.062624203</v>
      </c>
      <c r="O86" s="48">
        <f t="shared" si="19"/>
        <v>876567.93426055601</v>
      </c>
    </row>
    <row r="87" spans="1:15" x14ac:dyDescent="0.25">
      <c r="A87" s="37">
        <v>1853</v>
      </c>
      <c r="B87" s="37" t="s">
        <v>105</v>
      </c>
      <c r="C87" s="38">
        <v>21625647</v>
      </c>
      <c r="D87" s="38">
        <v>1397</v>
      </c>
      <c r="E87" s="38">
        <f t="shared" si="10"/>
        <v>15480.062276306371</v>
      </c>
      <c r="F87" s="39">
        <f t="shared" si="11"/>
        <v>0.88828324052188123</v>
      </c>
      <c r="G87" s="38">
        <f t="shared" si="12"/>
        <v>1246.004294224804</v>
      </c>
      <c r="H87" s="40">
        <f t="shared" si="13"/>
        <v>71.465558893047998</v>
      </c>
      <c r="I87" s="38">
        <f t="shared" si="14"/>
        <v>1317.4698531178519</v>
      </c>
      <c r="J87" s="38">
        <f t="shared" si="15"/>
        <v>-139.44485855283003</v>
      </c>
      <c r="K87" s="38">
        <f t="shared" si="16"/>
        <v>1178.0249945650219</v>
      </c>
      <c r="L87" s="38">
        <f t="shared" si="17"/>
        <v>1840505.384805639</v>
      </c>
      <c r="M87" s="38">
        <f t="shared" si="18"/>
        <v>1645700.9174073355</v>
      </c>
      <c r="N87" s="48">
        <f>'jan-mar'!M87</f>
        <v>1330831.0899215965</v>
      </c>
      <c r="O87" s="48">
        <f t="shared" si="19"/>
        <v>314869.82748573902</v>
      </c>
    </row>
    <row r="88" spans="1:15" x14ac:dyDescent="0.25">
      <c r="A88" s="37">
        <v>1856</v>
      </c>
      <c r="B88" s="37" t="s">
        <v>106</v>
      </c>
      <c r="C88" s="38">
        <v>7761465</v>
      </c>
      <c r="D88" s="38">
        <v>471</v>
      </c>
      <c r="E88" s="38">
        <f t="shared" si="10"/>
        <v>16478.694267515923</v>
      </c>
      <c r="F88" s="39">
        <f t="shared" si="11"/>
        <v>0.94558714831029989</v>
      </c>
      <c r="G88" s="38">
        <f t="shared" si="12"/>
        <v>606.87981985069109</v>
      </c>
      <c r="H88" s="40">
        <f t="shared" si="13"/>
        <v>0</v>
      </c>
      <c r="I88" s="38">
        <f t="shared" si="14"/>
        <v>606.87981985069109</v>
      </c>
      <c r="J88" s="38">
        <f t="shared" si="15"/>
        <v>-139.44485855283003</v>
      </c>
      <c r="K88" s="38">
        <f t="shared" si="16"/>
        <v>467.43496129786104</v>
      </c>
      <c r="L88" s="38">
        <f t="shared" si="17"/>
        <v>285840.39514967549</v>
      </c>
      <c r="M88" s="38">
        <f t="shared" si="18"/>
        <v>220161.86677129255</v>
      </c>
      <c r="N88" s="48">
        <f>'jan-mar'!M88</f>
        <v>443400.28801221959</v>
      </c>
      <c r="O88" s="48">
        <f t="shared" si="19"/>
        <v>-223238.42124092704</v>
      </c>
    </row>
    <row r="89" spans="1:15" x14ac:dyDescent="0.25">
      <c r="A89" s="37">
        <v>1857</v>
      </c>
      <c r="B89" s="37" t="s">
        <v>107</v>
      </c>
      <c r="C89" s="38">
        <v>12869854</v>
      </c>
      <c r="D89" s="38">
        <v>656</v>
      </c>
      <c r="E89" s="38">
        <f t="shared" si="10"/>
        <v>19618.679878048781</v>
      </c>
      <c r="F89" s="39">
        <f t="shared" si="11"/>
        <v>1.1257670819262855</v>
      </c>
      <c r="G89" s="38">
        <f t="shared" si="12"/>
        <v>-1402.7109708903381</v>
      </c>
      <c r="H89" s="40">
        <f t="shared" si="13"/>
        <v>0</v>
      </c>
      <c r="I89" s="38">
        <f t="shared" si="14"/>
        <v>-1402.7109708903381</v>
      </c>
      <c r="J89" s="38">
        <f t="shared" si="15"/>
        <v>-139.44485855283003</v>
      </c>
      <c r="K89" s="38">
        <f t="shared" si="16"/>
        <v>-1542.1558294431682</v>
      </c>
      <c r="L89" s="38">
        <f t="shared" si="17"/>
        <v>-920178.39690406178</v>
      </c>
      <c r="M89" s="38">
        <f t="shared" si="18"/>
        <v>-1011654.2241147183</v>
      </c>
      <c r="N89" s="48">
        <f>'jan-mar'!M89</f>
        <v>-586369.82936491037</v>
      </c>
      <c r="O89" s="48">
        <f t="shared" si="19"/>
        <v>-425284.39474980789</v>
      </c>
    </row>
    <row r="90" spans="1:15" x14ac:dyDescent="0.25">
      <c r="A90" s="37">
        <v>1859</v>
      </c>
      <c r="B90" s="37" t="s">
        <v>108</v>
      </c>
      <c r="C90" s="38">
        <v>22826622</v>
      </c>
      <c r="D90" s="38">
        <v>1235</v>
      </c>
      <c r="E90" s="38">
        <f t="shared" si="10"/>
        <v>18483.094736842104</v>
      </c>
      <c r="F90" s="39">
        <f t="shared" si="11"/>
        <v>1.060604472686431</v>
      </c>
      <c r="G90" s="38">
        <f t="shared" si="12"/>
        <v>-675.93648051806497</v>
      </c>
      <c r="H90" s="40">
        <f t="shared" si="13"/>
        <v>0</v>
      </c>
      <c r="I90" s="38">
        <f t="shared" si="14"/>
        <v>-675.93648051806497</v>
      </c>
      <c r="J90" s="38">
        <f t="shared" si="15"/>
        <v>-139.44485855283003</v>
      </c>
      <c r="K90" s="38">
        <f t="shared" si="16"/>
        <v>-815.38133907089502</v>
      </c>
      <c r="L90" s="38">
        <f t="shared" si="17"/>
        <v>-834781.55343981029</v>
      </c>
      <c r="M90" s="38">
        <f t="shared" si="18"/>
        <v>-1006995.9537525553</v>
      </c>
      <c r="N90" s="48">
        <f>'jan-mar'!M90</f>
        <v>179409.09746087767</v>
      </c>
      <c r="O90" s="48">
        <f t="shared" si="19"/>
        <v>-1186405.051213433</v>
      </c>
    </row>
    <row r="91" spans="1:15" x14ac:dyDescent="0.25">
      <c r="A91" s="37">
        <v>1860</v>
      </c>
      <c r="B91" s="37" t="s">
        <v>109</v>
      </c>
      <c r="C91" s="38">
        <v>171597845</v>
      </c>
      <c r="D91" s="38">
        <v>11606</v>
      </c>
      <c r="E91" s="38">
        <f t="shared" si="10"/>
        <v>14785.270118904014</v>
      </c>
      <c r="F91" s="39">
        <f t="shared" si="11"/>
        <v>0.84841439386929429</v>
      </c>
      <c r="G91" s="38">
        <f t="shared" si="12"/>
        <v>1690.6712749623123</v>
      </c>
      <c r="H91" s="40">
        <f t="shared" si="13"/>
        <v>314.64281398387283</v>
      </c>
      <c r="I91" s="38">
        <f t="shared" si="14"/>
        <v>2005.3140889461852</v>
      </c>
      <c r="J91" s="38">
        <f t="shared" si="15"/>
        <v>-139.44485855283003</v>
      </c>
      <c r="K91" s="38">
        <f t="shared" si="16"/>
        <v>1865.8692303933551</v>
      </c>
      <c r="L91" s="38">
        <f t="shared" si="17"/>
        <v>23273675.316309426</v>
      </c>
      <c r="M91" s="38">
        <f t="shared" si="18"/>
        <v>21655278.287945278</v>
      </c>
      <c r="N91" s="48">
        <f>'jan-mar'!M91</f>
        <v>15174803.873715121</v>
      </c>
      <c r="O91" s="48">
        <f t="shared" si="19"/>
        <v>6480474.4142301567</v>
      </c>
    </row>
    <row r="92" spans="1:15" x14ac:dyDescent="0.25">
      <c r="A92" s="37">
        <v>1865</v>
      </c>
      <c r="B92" s="37" t="s">
        <v>110</v>
      </c>
      <c r="C92" s="38">
        <v>138599593</v>
      </c>
      <c r="D92" s="38">
        <v>9905</v>
      </c>
      <c r="E92" s="38">
        <f t="shared" si="10"/>
        <v>13992.891771832408</v>
      </c>
      <c r="F92" s="39">
        <f t="shared" si="11"/>
        <v>0.80294581672193654</v>
      </c>
      <c r="G92" s="38">
        <f t="shared" si="12"/>
        <v>2197.7934170881404</v>
      </c>
      <c r="H92" s="40">
        <f t="shared" si="13"/>
        <v>591.975235458935</v>
      </c>
      <c r="I92" s="38">
        <f t="shared" si="14"/>
        <v>2789.7686525470754</v>
      </c>
      <c r="J92" s="38">
        <f t="shared" si="15"/>
        <v>-139.44485855283003</v>
      </c>
      <c r="K92" s="38">
        <f t="shared" si="16"/>
        <v>2650.3237939942455</v>
      </c>
      <c r="L92" s="38">
        <f t="shared" si="17"/>
        <v>27632658.50347878</v>
      </c>
      <c r="M92" s="38">
        <f t="shared" si="18"/>
        <v>26251457.179513004</v>
      </c>
      <c r="N92" s="48">
        <f>'jan-mar'!M92</f>
        <v>20930202.945607301</v>
      </c>
      <c r="O92" s="48">
        <f t="shared" si="19"/>
        <v>5321254.2339057028</v>
      </c>
    </row>
    <row r="93" spans="1:15" x14ac:dyDescent="0.25">
      <c r="A93" s="37">
        <v>1866</v>
      </c>
      <c r="B93" s="37" t="s">
        <v>111</v>
      </c>
      <c r="C93" s="38">
        <v>137142353</v>
      </c>
      <c r="D93" s="38">
        <v>8374</v>
      </c>
      <c r="E93" s="38">
        <f t="shared" si="10"/>
        <v>16377.161810365416</v>
      </c>
      <c r="F93" s="39">
        <f t="shared" si="11"/>
        <v>0.93976097148710691</v>
      </c>
      <c r="G93" s="38">
        <f t="shared" si="12"/>
        <v>671.86059242701504</v>
      </c>
      <c r="H93" s="40">
        <f t="shared" si="13"/>
        <v>0</v>
      </c>
      <c r="I93" s="38">
        <f t="shared" si="14"/>
        <v>671.86059242701504</v>
      </c>
      <c r="J93" s="38">
        <f t="shared" si="15"/>
        <v>-139.44485855283003</v>
      </c>
      <c r="K93" s="38">
        <f t="shared" si="16"/>
        <v>532.41573387418498</v>
      </c>
      <c r="L93" s="38">
        <f t="shared" si="17"/>
        <v>5626160.6009838236</v>
      </c>
      <c r="M93" s="38">
        <f t="shared" si="18"/>
        <v>4458449.3554624254</v>
      </c>
      <c r="N93" s="48">
        <f>'jan-mar'!M93</f>
        <v>2586689.7306375611</v>
      </c>
      <c r="O93" s="48">
        <f t="shared" si="19"/>
        <v>1871759.6248248643</v>
      </c>
    </row>
    <row r="94" spans="1:15" x14ac:dyDescent="0.25">
      <c r="A94" s="37">
        <v>1867</v>
      </c>
      <c r="B94" s="37" t="s">
        <v>112</v>
      </c>
      <c r="C94" s="38">
        <v>36500109</v>
      </c>
      <c r="D94" s="38">
        <v>2609</v>
      </c>
      <c r="E94" s="38">
        <f t="shared" si="10"/>
        <v>13990.076274434648</v>
      </c>
      <c r="F94" s="39">
        <f t="shared" si="11"/>
        <v>0.8027842567031509</v>
      </c>
      <c r="G94" s="38">
        <f t="shared" si="12"/>
        <v>2199.5953354227067</v>
      </c>
      <c r="H94" s="40">
        <f t="shared" si="13"/>
        <v>592.96065954815094</v>
      </c>
      <c r="I94" s="38">
        <f t="shared" si="14"/>
        <v>2792.5559949708577</v>
      </c>
      <c r="J94" s="38">
        <f t="shared" si="15"/>
        <v>-139.44485855283003</v>
      </c>
      <c r="K94" s="38">
        <f t="shared" si="16"/>
        <v>2653.1111364180279</v>
      </c>
      <c r="L94" s="38">
        <f t="shared" si="17"/>
        <v>7285778.5908789681</v>
      </c>
      <c r="M94" s="38">
        <f t="shared" si="18"/>
        <v>6921966.954914635</v>
      </c>
      <c r="N94" s="48">
        <f>'jan-mar'!M94</f>
        <v>4470409.3491377551</v>
      </c>
      <c r="O94" s="48">
        <f t="shared" si="19"/>
        <v>2451557.6057768799</v>
      </c>
    </row>
    <row r="95" spans="1:15" x14ac:dyDescent="0.25">
      <c r="A95" s="37">
        <v>1868</v>
      </c>
      <c r="B95" s="37" t="s">
        <v>113</v>
      </c>
      <c r="C95" s="38">
        <v>77359170</v>
      </c>
      <c r="D95" s="38">
        <v>4613</v>
      </c>
      <c r="E95" s="38">
        <f t="shared" si="10"/>
        <v>16769.817905918058</v>
      </c>
      <c r="F95" s="39">
        <f t="shared" si="11"/>
        <v>0.96229252354048744</v>
      </c>
      <c r="G95" s="38">
        <f t="shared" si="12"/>
        <v>420.56069127332421</v>
      </c>
      <c r="H95" s="40">
        <f t="shared" si="13"/>
        <v>0</v>
      </c>
      <c r="I95" s="38">
        <f t="shared" si="14"/>
        <v>420.56069127332421</v>
      </c>
      <c r="J95" s="38">
        <f t="shared" si="15"/>
        <v>-139.44485855283003</v>
      </c>
      <c r="K95" s="38">
        <f t="shared" si="16"/>
        <v>281.11583272049415</v>
      </c>
      <c r="L95" s="38">
        <f t="shared" si="17"/>
        <v>1940046.4688438445</v>
      </c>
      <c r="M95" s="38">
        <f t="shared" si="18"/>
        <v>1296787.3363396395</v>
      </c>
      <c r="N95" s="48">
        <f>'jan-mar'!M95</f>
        <v>362946.77002997859</v>
      </c>
      <c r="O95" s="48">
        <f t="shared" si="19"/>
        <v>933840.56630966091</v>
      </c>
    </row>
    <row r="96" spans="1:15" x14ac:dyDescent="0.25">
      <c r="A96" s="37">
        <v>1870</v>
      </c>
      <c r="B96" s="37" t="s">
        <v>114</v>
      </c>
      <c r="C96" s="38">
        <v>171511184</v>
      </c>
      <c r="D96" s="38">
        <v>10748</v>
      </c>
      <c r="E96" s="38">
        <f t="shared" si="10"/>
        <v>15957.497580945292</v>
      </c>
      <c r="F96" s="39">
        <f t="shared" si="11"/>
        <v>0.91567962769232114</v>
      </c>
      <c r="G96" s="38">
        <f t="shared" si="12"/>
        <v>940.44569925589485</v>
      </c>
      <c r="H96" s="40">
        <f t="shared" si="13"/>
        <v>0</v>
      </c>
      <c r="I96" s="38">
        <f t="shared" si="14"/>
        <v>940.44569925589485</v>
      </c>
      <c r="J96" s="38">
        <f t="shared" si="15"/>
        <v>-139.44485855283003</v>
      </c>
      <c r="K96" s="38">
        <f t="shared" si="16"/>
        <v>801.0008407030648</v>
      </c>
      <c r="L96" s="38">
        <f t="shared" si="17"/>
        <v>10107910.375602357</v>
      </c>
      <c r="M96" s="38">
        <f t="shared" si="18"/>
        <v>8609157.0358765405</v>
      </c>
      <c r="N96" s="48">
        <f>'jan-mar'!M96</f>
        <v>4899959.2371736858</v>
      </c>
      <c r="O96" s="48">
        <f t="shared" si="19"/>
        <v>3709197.7987028547</v>
      </c>
    </row>
    <row r="97" spans="1:15" x14ac:dyDescent="0.25">
      <c r="A97" s="37">
        <v>1871</v>
      </c>
      <c r="B97" s="37" t="s">
        <v>115</v>
      </c>
      <c r="C97" s="38">
        <v>77016668</v>
      </c>
      <c r="D97" s="38">
        <v>4525</v>
      </c>
      <c r="E97" s="38">
        <f t="shared" si="10"/>
        <v>17020.258121546962</v>
      </c>
      <c r="F97" s="39">
        <f t="shared" si="11"/>
        <v>0.97666338602960923</v>
      </c>
      <c r="G97" s="38">
        <f t="shared" si="12"/>
        <v>260.27895327082604</v>
      </c>
      <c r="H97" s="40">
        <f t="shared" si="13"/>
        <v>0</v>
      </c>
      <c r="I97" s="38">
        <f t="shared" si="14"/>
        <v>260.27895327082604</v>
      </c>
      <c r="J97" s="38">
        <f t="shared" si="15"/>
        <v>-139.44485855283003</v>
      </c>
      <c r="K97" s="38">
        <f t="shared" si="16"/>
        <v>120.83409471799601</v>
      </c>
      <c r="L97" s="38">
        <f t="shared" si="17"/>
        <v>1177762.2635504878</v>
      </c>
      <c r="M97" s="38">
        <f t="shared" si="18"/>
        <v>546774.27859893197</v>
      </c>
      <c r="N97" s="48">
        <f>'jan-mar'!M97</f>
        <v>942358.92567649286</v>
      </c>
      <c r="O97" s="48">
        <f t="shared" si="19"/>
        <v>-395584.64707756089</v>
      </c>
    </row>
    <row r="98" spans="1:15" x14ac:dyDescent="0.25">
      <c r="A98" s="37">
        <v>1874</v>
      </c>
      <c r="B98" s="37" t="s">
        <v>116</v>
      </c>
      <c r="C98" s="38">
        <v>18269587</v>
      </c>
      <c r="D98" s="38">
        <v>976</v>
      </c>
      <c r="E98" s="38">
        <f t="shared" si="10"/>
        <v>18718.839139344262</v>
      </c>
      <c r="F98" s="39">
        <f t="shared" si="11"/>
        <v>1.0741320540392547</v>
      </c>
      <c r="G98" s="38">
        <f t="shared" si="12"/>
        <v>-826.81289811944589</v>
      </c>
      <c r="H98" s="40">
        <f t="shared" si="13"/>
        <v>0</v>
      </c>
      <c r="I98" s="38">
        <f t="shared" si="14"/>
        <v>-826.81289811944589</v>
      </c>
      <c r="J98" s="38">
        <f t="shared" si="15"/>
        <v>-139.44485855283003</v>
      </c>
      <c r="K98" s="38">
        <f t="shared" si="16"/>
        <v>-966.25775667227595</v>
      </c>
      <c r="L98" s="38">
        <f t="shared" si="17"/>
        <v>-806969.38856457919</v>
      </c>
      <c r="M98" s="38">
        <f t="shared" si="18"/>
        <v>-943067.57051214133</v>
      </c>
      <c r="N98" s="48">
        <f>'jan-mar'!M98</f>
        <v>-581210.30807950161</v>
      </c>
      <c r="O98" s="48">
        <f t="shared" si="19"/>
        <v>-361857.26243263972</v>
      </c>
    </row>
    <row r="99" spans="1:15" x14ac:dyDescent="0.25">
      <c r="A99" s="37">
        <v>1875</v>
      </c>
      <c r="B99" s="37" t="s">
        <v>117</v>
      </c>
      <c r="C99" s="38">
        <v>47734712</v>
      </c>
      <c r="D99" s="38">
        <v>2808</v>
      </c>
      <c r="E99" s="38">
        <f t="shared" si="10"/>
        <v>16999.54131054131</v>
      </c>
      <c r="F99" s="39">
        <f t="shared" si="11"/>
        <v>0.9754746055399115</v>
      </c>
      <c r="G99" s="38">
        <f t="shared" si="12"/>
        <v>273.53771231444318</v>
      </c>
      <c r="H99" s="40">
        <f t="shared" si="13"/>
        <v>0</v>
      </c>
      <c r="I99" s="38">
        <f t="shared" si="14"/>
        <v>273.53771231444318</v>
      </c>
      <c r="J99" s="38">
        <f t="shared" si="15"/>
        <v>-139.44485855283003</v>
      </c>
      <c r="K99" s="38">
        <f t="shared" si="16"/>
        <v>134.09285376161316</v>
      </c>
      <c r="L99" s="38">
        <f t="shared" si="17"/>
        <v>768093.89617895649</v>
      </c>
      <c r="M99" s="38">
        <f t="shared" si="18"/>
        <v>376532.73336260975</v>
      </c>
      <c r="N99" s="48">
        <f>'jan-mar'!M99</f>
        <v>547653.05527946912</v>
      </c>
      <c r="O99" s="48">
        <f t="shared" si="19"/>
        <v>-171120.32191685936</v>
      </c>
    </row>
    <row r="100" spans="1:15" x14ac:dyDescent="0.25">
      <c r="A100" s="37">
        <v>3101</v>
      </c>
      <c r="B100" s="37" t="s">
        <v>118</v>
      </c>
      <c r="C100" s="38">
        <v>446768059</v>
      </c>
      <c r="D100" s="38">
        <v>32082</v>
      </c>
      <c r="E100" s="38">
        <f t="shared" si="10"/>
        <v>13925.816937846768</v>
      </c>
      <c r="F100" s="39">
        <f t="shared" si="11"/>
        <v>0.79909690127012811</v>
      </c>
      <c r="G100" s="38">
        <f t="shared" si="12"/>
        <v>2240.7213108389501</v>
      </c>
      <c r="H100" s="40">
        <f t="shared" si="13"/>
        <v>615.45142735390891</v>
      </c>
      <c r="I100" s="38">
        <f t="shared" si="14"/>
        <v>2856.172738192859</v>
      </c>
      <c r="J100" s="38">
        <f t="shared" si="15"/>
        <v>-139.44485855283003</v>
      </c>
      <c r="K100" s="38">
        <f t="shared" si="16"/>
        <v>2716.7278796400292</v>
      </c>
      <c r="L100" s="38">
        <f t="shared" si="17"/>
        <v>91631733.786703303</v>
      </c>
      <c r="M100" s="38">
        <f t="shared" si="18"/>
        <v>87158063.834611416</v>
      </c>
      <c r="N100" s="48">
        <f>'jan-mar'!M100</f>
        <v>68854128.117469326</v>
      </c>
      <c r="O100" s="48">
        <f t="shared" si="19"/>
        <v>18303935.71714209</v>
      </c>
    </row>
    <row r="101" spans="1:15" x14ac:dyDescent="0.25">
      <c r="A101" s="37">
        <v>3103</v>
      </c>
      <c r="B101" s="37" t="s">
        <v>119</v>
      </c>
      <c r="C101" s="38">
        <v>811667007</v>
      </c>
      <c r="D101" s="38">
        <v>53207</v>
      </c>
      <c r="E101" s="38">
        <f t="shared" si="10"/>
        <v>15254.891405266224</v>
      </c>
      <c r="F101" s="39">
        <f t="shared" si="11"/>
        <v>0.87536239385934433</v>
      </c>
      <c r="G101" s="38">
        <f t="shared" si="12"/>
        <v>1390.1136516904983</v>
      </c>
      <c r="H101" s="40">
        <f t="shared" si="13"/>
        <v>150.27536375709951</v>
      </c>
      <c r="I101" s="38">
        <f t="shared" si="14"/>
        <v>1540.3890154475978</v>
      </c>
      <c r="J101" s="38">
        <f t="shared" si="15"/>
        <v>-139.44485855283003</v>
      </c>
      <c r="K101" s="38">
        <f t="shared" si="16"/>
        <v>1400.9441568947677</v>
      </c>
      <c r="L101" s="38">
        <f t="shared" si="17"/>
        <v>81959478.344920337</v>
      </c>
      <c r="M101" s="38">
        <f t="shared" si="18"/>
        <v>74540035.755899906</v>
      </c>
      <c r="N101" s="48">
        <f>'jan-mar'!M101</f>
        <v>61517921.351265796</v>
      </c>
      <c r="O101" s="48">
        <f t="shared" si="19"/>
        <v>13022114.404634111</v>
      </c>
    </row>
    <row r="102" spans="1:15" x14ac:dyDescent="0.25">
      <c r="A102" s="37">
        <v>3105</v>
      </c>
      <c r="B102" s="37" t="s">
        <v>120</v>
      </c>
      <c r="C102" s="38">
        <v>823738869</v>
      </c>
      <c r="D102" s="38">
        <v>60614</v>
      </c>
      <c r="E102" s="38">
        <f t="shared" si="10"/>
        <v>13589.91106015112</v>
      </c>
      <c r="F102" s="39">
        <f t="shared" si="11"/>
        <v>0.77982181333934286</v>
      </c>
      <c r="G102" s="38">
        <f t="shared" si="12"/>
        <v>2455.7010725641649</v>
      </c>
      <c r="H102" s="40">
        <f t="shared" si="13"/>
        <v>733.01848454738581</v>
      </c>
      <c r="I102" s="38">
        <f t="shared" si="14"/>
        <v>3188.7195571115508</v>
      </c>
      <c r="J102" s="38">
        <f t="shared" si="15"/>
        <v>-139.44485855283003</v>
      </c>
      <c r="K102" s="38">
        <f t="shared" si="16"/>
        <v>3049.274698558721</v>
      </c>
      <c r="L102" s="38">
        <f t="shared" si="17"/>
        <v>193281047.23475954</v>
      </c>
      <c r="M102" s="38">
        <f t="shared" si="18"/>
        <v>184828736.57843831</v>
      </c>
      <c r="N102" s="48">
        <f>'jan-mar'!M102</f>
        <v>148413018.62815857</v>
      </c>
      <c r="O102" s="48">
        <f t="shared" si="19"/>
        <v>36415717.950279742</v>
      </c>
    </row>
    <row r="103" spans="1:15" x14ac:dyDescent="0.25">
      <c r="A103" s="37">
        <v>3107</v>
      </c>
      <c r="B103" s="37" t="s">
        <v>121</v>
      </c>
      <c r="C103" s="38">
        <v>1228871419</v>
      </c>
      <c r="D103" s="38">
        <v>86243</v>
      </c>
      <c r="E103" s="38">
        <f t="shared" si="10"/>
        <v>14248.941003907563</v>
      </c>
      <c r="F103" s="39">
        <f t="shared" si="11"/>
        <v>0.81763853807803732</v>
      </c>
      <c r="G103" s="38">
        <f t="shared" si="12"/>
        <v>2033.9219085600414</v>
      </c>
      <c r="H103" s="40">
        <f t="shared" si="13"/>
        <v>502.35800423263089</v>
      </c>
      <c r="I103" s="38">
        <f t="shared" si="14"/>
        <v>2536.2799127926723</v>
      </c>
      <c r="J103" s="38">
        <f t="shared" si="15"/>
        <v>-139.44485855283003</v>
      </c>
      <c r="K103" s="38">
        <f t="shared" si="16"/>
        <v>2396.8350542398425</v>
      </c>
      <c r="L103" s="38">
        <f t="shared" si="17"/>
        <v>218736388.51897845</v>
      </c>
      <c r="M103" s="38">
        <f t="shared" si="18"/>
        <v>206710245.58280674</v>
      </c>
      <c r="N103" s="48">
        <f>'jan-mar'!M103</f>
        <v>166756989.53534582</v>
      </c>
      <c r="O103" s="48">
        <f t="shared" si="19"/>
        <v>39953256.047460914</v>
      </c>
    </row>
    <row r="104" spans="1:15" x14ac:dyDescent="0.25">
      <c r="A104" s="37">
        <v>3110</v>
      </c>
      <c r="B104" s="37" t="s">
        <v>122</v>
      </c>
      <c r="C104" s="38">
        <v>78265073</v>
      </c>
      <c r="D104" s="38">
        <v>4714</v>
      </c>
      <c r="E104" s="38">
        <f t="shared" si="10"/>
        <v>16602.688375053032</v>
      </c>
      <c r="F104" s="39">
        <f t="shared" si="11"/>
        <v>0.9527022287074417</v>
      </c>
      <c r="G104" s="38">
        <f t="shared" si="12"/>
        <v>527.52359102694084</v>
      </c>
      <c r="H104" s="40">
        <f t="shared" si="13"/>
        <v>0</v>
      </c>
      <c r="I104" s="38">
        <f t="shared" si="14"/>
        <v>527.52359102694084</v>
      </c>
      <c r="J104" s="38">
        <f t="shared" si="15"/>
        <v>-139.44485855283003</v>
      </c>
      <c r="K104" s="38">
        <f t="shared" si="16"/>
        <v>388.07873247411078</v>
      </c>
      <c r="L104" s="38">
        <f t="shared" si="17"/>
        <v>2486746.2081009992</v>
      </c>
      <c r="M104" s="38">
        <f t="shared" si="18"/>
        <v>1829403.1448829581</v>
      </c>
      <c r="N104" s="48">
        <f>'jan-mar'!M104</f>
        <v>2232326.3059356851</v>
      </c>
      <c r="O104" s="48">
        <f t="shared" si="19"/>
        <v>-402923.16105272691</v>
      </c>
    </row>
    <row r="105" spans="1:15" x14ac:dyDescent="0.25">
      <c r="A105" s="37">
        <v>3112</v>
      </c>
      <c r="B105" s="37" t="s">
        <v>123</v>
      </c>
      <c r="C105" s="38">
        <v>121558941</v>
      </c>
      <c r="D105" s="38">
        <v>7892</v>
      </c>
      <c r="E105" s="38">
        <f t="shared" si="10"/>
        <v>15402.805499239736</v>
      </c>
      <c r="F105" s="39">
        <f t="shared" si="11"/>
        <v>0.88385006066380878</v>
      </c>
      <c r="G105" s="38">
        <f t="shared" si="12"/>
        <v>1295.4486315474508</v>
      </c>
      <c r="H105" s="40">
        <f t="shared" si="13"/>
        <v>98.505430866370432</v>
      </c>
      <c r="I105" s="38">
        <f t="shared" si="14"/>
        <v>1393.9540624138212</v>
      </c>
      <c r="J105" s="38">
        <f t="shared" si="15"/>
        <v>-139.44485855283003</v>
      </c>
      <c r="K105" s="38">
        <f t="shared" si="16"/>
        <v>1254.5092038609912</v>
      </c>
      <c r="L105" s="38">
        <f t="shared" si="17"/>
        <v>11001085.460569877</v>
      </c>
      <c r="M105" s="38">
        <f t="shared" si="18"/>
        <v>9900586.636870943</v>
      </c>
      <c r="N105" s="48">
        <f>'jan-mar'!M105</f>
        <v>7431660.8122557057</v>
      </c>
      <c r="O105" s="48">
        <f t="shared" si="19"/>
        <v>2468925.8246152373</v>
      </c>
    </row>
    <row r="106" spans="1:15" x14ac:dyDescent="0.25">
      <c r="A106" s="37">
        <v>3114</v>
      </c>
      <c r="B106" s="37" t="s">
        <v>124</v>
      </c>
      <c r="C106" s="38">
        <v>91889984</v>
      </c>
      <c r="D106" s="38">
        <v>6229</v>
      </c>
      <c r="E106" s="38">
        <f t="shared" si="10"/>
        <v>14751.964039171617</v>
      </c>
      <c r="F106" s="39">
        <f t="shared" si="11"/>
        <v>0.8465032108323205</v>
      </c>
      <c r="G106" s="38">
        <f t="shared" si="12"/>
        <v>1711.987165991047</v>
      </c>
      <c r="H106" s="40">
        <f t="shared" si="13"/>
        <v>326.29994189021204</v>
      </c>
      <c r="I106" s="38">
        <f t="shared" si="14"/>
        <v>2038.2871078812591</v>
      </c>
      <c r="J106" s="38">
        <f t="shared" si="15"/>
        <v>-139.44485855283003</v>
      </c>
      <c r="K106" s="38">
        <f t="shared" si="16"/>
        <v>1898.842249328429</v>
      </c>
      <c r="L106" s="38">
        <f t="shared" si="17"/>
        <v>12696490.394992363</v>
      </c>
      <c r="M106" s="38">
        <f t="shared" si="18"/>
        <v>11827888.371066784</v>
      </c>
      <c r="N106" s="48">
        <f>'jan-mar'!M106</f>
        <v>9339844.2426711638</v>
      </c>
      <c r="O106" s="48">
        <f t="shared" si="19"/>
        <v>2488044.1283956207</v>
      </c>
    </row>
    <row r="107" spans="1:15" x14ac:dyDescent="0.25">
      <c r="A107" s="37">
        <v>3116</v>
      </c>
      <c r="B107" s="37" t="s">
        <v>125</v>
      </c>
      <c r="C107" s="38">
        <v>58590168</v>
      </c>
      <c r="D107" s="38">
        <v>3940</v>
      </c>
      <c r="E107" s="38">
        <f t="shared" si="10"/>
        <v>14870.601015228427</v>
      </c>
      <c r="F107" s="39">
        <f t="shared" si="11"/>
        <v>0.85331088612822414</v>
      </c>
      <c r="G107" s="38">
        <f t="shared" si="12"/>
        <v>1636.0595013146883</v>
      </c>
      <c r="H107" s="40">
        <f t="shared" si="13"/>
        <v>284.77700027032841</v>
      </c>
      <c r="I107" s="38">
        <f t="shared" si="14"/>
        <v>1920.8365015850168</v>
      </c>
      <c r="J107" s="38">
        <f t="shared" si="15"/>
        <v>-139.44485855283003</v>
      </c>
      <c r="K107" s="38">
        <f t="shared" si="16"/>
        <v>1781.3916430321867</v>
      </c>
      <c r="L107" s="38">
        <f t="shared" si="17"/>
        <v>7568095.8162449664</v>
      </c>
      <c r="M107" s="38">
        <f t="shared" si="18"/>
        <v>7018683.0735468157</v>
      </c>
      <c r="N107" s="48">
        <f>'jan-mar'!M107</f>
        <v>6585355.5258347103</v>
      </c>
      <c r="O107" s="48">
        <f t="shared" si="19"/>
        <v>433327.54771210533</v>
      </c>
    </row>
    <row r="108" spans="1:15" x14ac:dyDescent="0.25">
      <c r="A108" s="37">
        <v>3118</v>
      </c>
      <c r="B108" s="37" t="s">
        <v>126</v>
      </c>
      <c r="C108" s="38">
        <v>710693336</v>
      </c>
      <c r="D108" s="38">
        <v>47943</v>
      </c>
      <c r="E108" s="38">
        <f t="shared" si="10"/>
        <v>14823.714327430491</v>
      </c>
      <c r="F108" s="39">
        <f t="shared" si="11"/>
        <v>0.85062041510613817</v>
      </c>
      <c r="G108" s="38">
        <f t="shared" si="12"/>
        <v>1666.0669815053675</v>
      </c>
      <c r="H108" s="40">
        <f t="shared" si="13"/>
        <v>301.18734099960608</v>
      </c>
      <c r="I108" s="38">
        <f t="shared" si="14"/>
        <v>1967.2543225049735</v>
      </c>
      <c r="J108" s="38">
        <f t="shared" si="15"/>
        <v>-139.44485855283003</v>
      </c>
      <c r="K108" s="38">
        <f t="shared" si="16"/>
        <v>1827.8094639521435</v>
      </c>
      <c r="L108" s="38">
        <f t="shared" si="17"/>
        <v>94316073.983855948</v>
      </c>
      <c r="M108" s="38">
        <f t="shared" si="18"/>
        <v>87630669.130257607</v>
      </c>
      <c r="N108" s="48">
        <f>'jan-mar'!M108</f>
        <v>80379519.857409462</v>
      </c>
      <c r="O108" s="48">
        <f t="shared" si="19"/>
        <v>7251149.2728481442</v>
      </c>
    </row>
    <row r="109" spans="1:15" x14ac:dyDescent="0.25">
      <c r="A109" s="37">
        <v>3120</v>
      </c>
      <c r="B109" s="37" t="s">
        <v>127</v>
      </c>
      <c r="C109" s="38">
        <v>118446972</v>
      </c>
      <c r="D109" s="38">
        <v>8583</v>
      </c>
      <c r="E109" s="38">
        <f t="shared" si="10"/>
        <v>13800.183152743795</v>
      </c>
      <c r="F109" s="39">
        <f t="shared" si="11"/>
        <v>0.79188773222685438</v>
      </c>
      <c r="G109" s="38">
        <f t="shared" si="12"/>
        <v>2321.1269333048526</v>
      </c>
      <c r="H109" s="40">
        <f t="shared" si="13"/>
        <v>659.42325213994945</v>
      </c>
      <c r="I109" s="38">
        <f t="shared" si="14"/>
        <v>2980.5501854448021</v>
      </c>
      <c r="J109" s="38">
        <f t="shared" si="15"/>
        <v>-139.44485855283003</v>
      </c>
      <c r="K109" s="38">
        <f t="shared" si="16"/>
        <v>2841.1053268919723</v>
      </c>
      <c r="L109" s="38">
        <f t="shared" si="17"/>
        <v>25582062.241672736</v>
      </c>
      <c r="M109" s="38">
        <f t="shared" si="18"/>
        <v>24385207.020713799</v>
      </c>
      <c r="N109" s="48">
        <f>'jan-mar'!M109</f>
        <v>18834883.684350062</v>
      </c>
      <c r="O109" s="48">
        <f t="shared" si="19"/>
        <v>5550323.3363637365</v>
      </c>
    </row>
    <row r="110" spans="1:15" x14ac:dyDescent="0.25">
      <c r="A110" s="37">
        <v>3122</v>
      </c>
      <c r="B110" s="37" t="s">
        <v>128</v>
      </c>
      <c r="C110" s="38">
        <v>49173052</v>
      </c>
      <c r="D110" s="38">
        <v>3647</v>
      </c>
      <c r="E110" s="38">
        <f t="shared" si="10"/>
        <v>13483.151083081984</v>
      </c>
      <c r="F110" s="39">
        <f t="shared" si="11"/>
        <v>0.7736956688383505</v>
      </c>
      <c r="G110" s="38">
        <f t="shared" si="12"/>
        <v>2524.0274578884118</v>
      </c>
      <c r="H110" s="40">
        <f t="shared" si="13"/>
        <v>770.38447652158334</v>
      </c>
      <c r="I110" s="38">
        <f t="shared" si="14"/>
        <v>3294.4119344099954</v>
      </c>
      <c r="J110" s="38">
        <f t="shared" si="15"/>
        <v>-139.44485855283003</v>
      </c>
      <c r="K110" s="38">
        <f t="shared" si="16"/>
        <v>3154.9670758571656</v>
      </c>
      <c r="L110" s="38">
        <f t="shared" si="17"/>
        <v>12014720.324793253</v>
      </c>
      <c r="M110" s="38">
        <f t="shared" si="18"/>
        <v>11506164.925651083</v>
      </c>
      <c r="N110" s="48">
        <f>'jan-mar'!M110</f>
        <v>9173400.9898525812</v>
      </c>
      <c r="O110" s="48">
        <f t="shared" si="19"/>
        <v>2332763.9357985016</v>
      </c>
    </row>
    <row r="111" spans="1:15" x14ac:dyDescent="0.25">
      <c r="A111" s="37">
        <v>3124</v>
      </c>
      <c r="B111" s="37" t="s">
        <v>129</v>
      </c>
      <c r="C111" s="38">
        <v>19347998</v>
      </c>
      <c r="D111" s="38">
        <v>1354</v>
      </c>
      <c r="E111" s="38">
        <f t="shared" si="10"/>
        <v>14289.511078286558</v>
      </c>
      <c r="F111" s="39">
        <f t="shared" si="11"/>
        <v>0.81996654661536383</v>
      </c>
      <c r="G111" s="38">
        <f t="shared" si="12"/>
        <v>2007.9570609574846</v>
      </c>
      <c r="H111" s="40">
        <f t="shared" si="13"/>
        <v>488.15847819998265</v>
      </c>
      <c r="I111" s="38">
        <f t="shared" si="14"/>
        <v>2496.1155391574671</v>
      </c>
      <c r="J111" s="38">
        <f t="shared" si="15"/>
        <v>-139.44485855283003</v>
      </c>
      <c r="K111" s="38">
        <f t="shared" si="16"/>
        <v>2356.6706806046373</v>
      </c>
      <c r="L111" s="38">
        <f t="shared" si="17"/>
        <v>3379740.4400192103</v>
      </c>
      <c r="M111" s="38">
        <f t="shared" si="18"/>
        <v>3190932.1015386786</v>
      </c>
      <c r="N111" s="48">
        <f>'jan-mar'!M111</f>
        <v>2311571.70948736</v>
      </c>
      <c r="O111" s="48">
        <f t="shared" si="19"/>
        <v>879360.39205131866</v>
      </c>
    </row>
    <row r="112" spans="1:15" x14ac:dyDescent="0.25">
      <c r="A112" s="37">
        <v>3201</v>
      </c>
      <c r="B112" s="37" t="s">
        <v>130</v>
      </c>
      <c r="C112" s="38">
        <v>3344650310</v>
      </c>
      <c r="D112" s="38">
        <v>133228</v>
      </c>
      <c r="E112" s="38">
        <f t="shared" si="10"/>
        <v>25104.710045936288</v>
      </c>
      <c r="F112" s="39">
        <f t="shared" si="11"/>
        <v>1.4405687001724023</v>
      </c>
      <c r="G112" s="38">
        <f t="shared" si="12"/>
        <v>-4913.7702783383429</v>
      </c>
      <c r="H112" s="40">
        <f t="shared" si="13"/>
        <v>0</v>
      </c>
      <c r="I112" s="38">
        <f t="shared" si="14"/>
        <v>-4913.7702783383429</v>
      </c>
      <c r="J112" s="38">
        <f t="shared" si="15"/>
        <v>-139.44485855283003</v>
      </c>
      <c r="K112" s="38">
        <f t="shared" si="16"/>
        <v>-5053.2151368911727</v>
      </c>
      <c r="L112" s="38">
        <f t="shared" si="17"/>
        <v>-654651786.6424607</v>
      </c>
      <c r="M112" s="38">
        <f t="shared" si="18"/>
        <v>-673229746.25773716</v>
      </c>
      <c r="N112" s="48">
        <f>'jan-mar'!M112</f>
        <v>-529288877.3508358</v>
      </c>
      <c r="O112" s="48">
        <f t="shared" si="19"/>
        <v>-143940868.90690136</v>
      </c>
    </row>
    <row r="113" spans="1:15" x14ac:dyDescent="0.25">
      <c r="A113" s="37">
        <v>3203</v>
      </c>
      <c r="B113" s="37" t="s">
        <v>131</v>
      </c>
      <c r="C113" s="38">
        <v>2253152033</v>
      </c>
      <c r="D113" s="38">
        <v>101509</v>
      </c>
      <c r="E113" s="38">
        <f t="shared" si="10"/>
        <v>22196.574027918708</v>
      </c>
      <c r="F113" s="39">
        <f t="shared" si="11"/>
        <v>1.2736928543357258</v>
      </c>
      <c r="G113" s="38">
        <f t="shared" si="12"/>
        <v>-3052.5632268070917</v>
      </c>
      <c r="H113" s="40">
        <f t="shared" si="13"/>
        <v>0</v>
      </c>
      <c r="I113" s="38">
        <f t="shared" si="14"/>
        <v>-3052.5632268070917</v>
      </c>
      <c r="J113" s="38">
        <f t="shared" si="15"/>
        <v>-139.44485855283003</v>
      </c>
      <c r="K113" s="38">
        <f t="shared" si="16"/>
        <v>-3192.0080853599216</v>
      </c>
      <c r="L113" s="38">
        <f t="shared" si="17"/>
        <v>-309862640.58996105</v>
      </c>
      <c r="M113" s="38">
        <f t="shared" si="18"/>
        <v>-324017548.73680025</v>
      </c>
      <c r="N113" s="48">
        <f>'jan-mar'!M113</f>
        <v>-279930428.39274812</v>
      </c>
      <c r="O113" s="48">
        <f t="shared" si="19"/>
        <v>-44087120.344052136</v>
      </c>
    </row>
    <row r="114" spans="1:15" x14ac:dyDescent="0.25">
      <c r="A114" s="37">
        <v>3205</v>
      </c>
      <c r="B114" s="37" t="s">
        <v>132</v>
      </c>
      <c r="C114" s="38">
        <v>1692953025</v>
      </c>
      <c r="D114" s="38">
        <v>96771</v>
      </c>
      <c r="E114" s="38">
        <f t="shared" si="10"/>
        <v>17494.425241032954</v>
      </c>
      <c r="F114" s="39">
        <f t="shared" si="11"/>
        <v>1.0038722368680597</v>
      </c>
      <c r="G114" s="38">
        <f t="shared" si="12"/>
        <v>-43.188003200208769</v>
      </c>
      <c r="H114" s="40">
        <f t="shared" si="13"/>
        <v>0</v>
      </c>
      <c r="I114" s="38">
        <f t="shared" si="14"/>
        <v>-43.188003200208769</v>
      </c>
      <c r="J114" s="38">
        <f t="shared" si="15"/>
        <v>-139.44485855283003</v>
      </c>
      <c r="K114" s="38">
        <f t="shared" si="16"/>
        <v>-182.63286175303881</v>
      </c>
      <c r="L114" s="38">
        <f t="shared" si="17"/>
        <v>-4179346.2576874029</v>
      </c>
      <c r="M114" s="38">
        <f t="shared" si="18"/>
        <v>-17673564.664703317</v>
      </c>
      <c r="N114" s="48">
        <f>'jan-mar'!M114</f>
        <v>-11530371.310780127</v>
      </c>
      <c r="O114" s="48">
        <f t="shared" si="19"/>
        <v>-6143193.3539231904</v>
      </c>
    </row>
    <row r="115" spans="1:15" x14ac:dyDescent="0.25">
      <c r="A115" s="37">
        <v>3207</v>
      </c>
      <c r="B115" s="37" t="s">
        <v>133</v>
      </c>
      <c r="C115" s="38">
        <v>1230506041</v>
      </c>
      <c r="D115" s="38">
        <v>65381</v>
      </c>
      <c r="E115" s="38">
        <f t="shared" si="10"/>
        <v>18820.544821890151</v>
      </c>
      <c r="F115" s="39">
        <f t="shared" si="11"/>
        <v>1.0799681709526621</v>
      </c>
      <c r="G115" s="38">
        <f t="shared" si="12"/>
        <v>-891.90453494881513</v>
      </c>
      <c r="H115" s="40">
        <f t="shared" si="13"/>
        <v>0</v>
      </c>
      <c r="I115" s="38">
        <f t="shared" si="14"/>
        <v>-891.90453494881513</v>
      </c>
      <c r="J115" s="38">
        <f t="shared" si="15"/>
        <v>-139.44485855283003</v>
      </c>
      <c r="K115" s="38">
        <f t="shared" si="16"/>
        <v>-1031.3493935016452</v>
      </c>
      <c r="L115" s="38">
        <f t="shared" si="17"/>
        <v>-58313610.399488479</v>
      </c>
      <c r="M115" s="38">
        <f t="shared" si="18"/>
        <v>-67430654.696531057</v>
      </c>
      <c r="N115" s="48">
        <f>'jan-mar'!M115</f>
        <v>-49684968.361870788</v>
      </c>
      <c r="O115" s="48">
        <f t="shared" si="19"/>
        <v>-17745686.334660269</v>
      </c>
    </row>
    <row r="116" spans="1:15" x14ac:dyDescent="0.25">
      <c r="A116" s="37">
        <v>3209</v>
      </c>
      <c r="B116" s="37" t="s">
        <v>134</v>
      </c>
      <c r="C116" s="38">
        <v>714215698</v>
      </c>
      <c r="D116" s="38">
        <v>45982</v>
      </c>
      <c r="E116" s="38">
        <f t="shared" si="10"/>
        <v>15532.506154582228</v>
      </c>
      <c r="F116" s="39">
        <f t="shared" si="11"/>
        <v>0.89129259651211623</v>
      </c>
      <c r="G116" s="38">
        <f t="shared" si="12"/>
        <v>1212.4402121282556</v>
      </c>
      <c r="H116" s="40">
        <f t="shared" si="13"/>
        <v>53.110201496498028</v>
      </c>
      <c r="I116" s="38">
        <f t="shared" si="14"/>
        <v>1265.5504136247537</v>
      </c>
      <c r="J116" s="38">
        <f t="shared" si="15"/>
        <v>-139.44485855283003</v>
      </c>
      <c r="K116" s="38">
        <f t="shared" si="16"/>
        <v>1126.1055550719236</v>
      </c>
      <c r="L116" s="38">
        <f t="shared" si="17"/>
        <v>58192539.119293422</v>
      </c>
      <c r="M116" s="38">
        <f t="shared" si="18"/>
        <v>51780585.633317195</v>
      </c>
      <c r="N116" s="48">
        <f>'jan-mar'!M116</f>
        <v>41475811.639931858</v>
      </c>
      <c r="O116" s="48">
        <f t="shared" si="19"/>
        <v>10304773.993385337</v>
      </c>
    </row>
    <row r="117" spans="1:15" x14ac:dyDescent="0.25">
      <c r="A117" s="37">
        <v>3212</v>
      </c>
      <c r="B117" s="37" t="s">
        <v>135</v>
      </c>
      <c r="C117" s="38">
        <v>362427742</v>
      </c>
      <c r="D117" s="38">
        <v>21005</v>
      </c>
      <c r="E117" s="38">
        <f t="shared" si="10"/>
        <v>17254.355724827423</v>
      </c>
      <c r="F117" s="39">
        <f t="shared" si="11"/>
        <v>0.9900964700785444</v>
      </c>
      <c r="G117" s="38">
        <f t="shared" si="12"/>
        <v>110.45648717133096</v>
      </c>
      <c r="H117" s="40">
        <f t="shared" si="13"/>
        <v>0</v>
      </c>
      <c r="I117" s="38">
        <f t="shared" si="14"/>
        <v>110.45648717133096</v>
      </c>
      <c r="J117" s="38">
        <f t="shared" si="15"/>
        <v>-139.44485855283003</v>
      </c>
      <c r="K117" s="38">
        <f t="shared" si="16"/>
        <v>-28.988371381499064</v>
      </c>
      <c r="L117" s="38">
        <f t="shared" si="17"/>
        <v>2320138.5130338068</v>
      </c>
      <c r="M117" s="38">
        <f t="shared" si="18"/>
        <v>-608900.74086838786</v>
      </c>
      <c r="N117" s="48">
        <f>'jan-mar'!M117</f>
        <v>221601.63187507124</v>
      </c>
      <c r="O117" s="48">
        <f t="shared" si="19"/>
        <v>-830502.37274345907</v>
      </c>
    </row>
    <row r="118" spans="1:15" x14ac:dyDescent="0.25">
      <c r="A118" s="37">
        <v>3214</v>
      </c>
      <c r="B118" s="37" t="s">
        <v>136</v>
      </c>
      <c r="C118" s="38">
        <v>311551063</v>
      </c>
      <c r="D118" s="38">
        <v>16429</v>
      </c>
      <c r="E118" s="38">
        <f t="shared" si="10"/>
        <v>18963.483048268306</v>
      </c>
      <c r="F118" s="39">
        <f t="shared" si="11"/>
        <v>1.088170310495471</v>
      </c>
      <c r="G118" s="38">
        <f t="shared" si="12"/>
        <v>-983.38499983083454</v>
      </c>
      <c r="H118" s="40">
        <f t="shared" si="13"/>
        <v>0</v>
      </c>
      <c r="I118" s="38">
        <f t="shared" si="14"/>
        <v>-983.38499983083454</v>
      </c>
      <c r="J118" s="38">
        <f t="shared" si="15"/>
        <v>-139.44485855283003</v>
      </c>
      <c r="K118" s="38">
        <f t="shared" si="16"/>
        <v>-1122.8298583836645</v>
      </c>
      <c r="L118" s="38">
        <f t="shared" si="17"/>
        <v>-16156032.16222078</v>
      </c>
      <c r="M118" s="38">
        <f t="shared" si="18"/>
        <v>-18446971.743385226</v>
      </c>
      <c r="N118" s="48">
        <f>'jan-mar'!M118</f>
        <v>-15175134.59450628</v>
      </c>
      <c r="O118" s="48">
        <f t="shared" si="19"/>
        <v>-3271837.148878945</v>
      </c>
    </row>
    <row r="119" spans="1:15" x14ac:dyDescent="0.25">
      <c r="A119" s="37">
        <v>3216</v>
      </c>
      <c r="B119" s="37" t="s">
        <v>137</v>
      </c>
      <c r="C119" s="38">
        <v>317952262</v>
      </c>
      <c r="D119" s="38">
        <v>20167</v>
      </c>
      <c r="E119" s="38">
        <f t="shared" si="10"/>
        <v>15765.96727326821</v>
      </c>
      <c r="F119" s="39">
        <f t="shared" si="11"/>
        <v>0.90468915754273038</v>
      </c>
      <c r="G119" s="38">
        <f t="shared" si="12"/>
        <v>1063.025096169227</v>
      </c>
      <c r="H119" s="40">
        <f t="shared" si="13"/>
        <v>0</v>
      </c>
      <c r="I119" s="38">
        <f t="shared" si="14"/>
        <v>1063.025096169227</v>
      </c>
      <c r="J119" s="38">
        <f t="shared" si="15"/>
        <v>-139.44485855283003</v>
      </c>
      <c r="K119" s="38">
        <f t="shared" si="16"/>
        <v>923.58023761639697</v>
      </c>
      <c r="L119" s="38">
        <f t="shared" si="17"/>
        <v>21438027.1144448</v>
      </c>
      <c r="M119" s="38">
        <f t="shared" si="18"/>
        <v>18625842.652009878</v>
      </c>
      <c r="N119" s="48">
        <f>'jan-mar'!M119</f>
        <v>14972537.059508912</v>
      </c>
      <c r="O119" s="48">
        <f t="shared" si="19"/>
        <v>3653305.592500966</v>
      </c>
    </row>
    <row r="120" spans="1:15" x14ac:dyDescent="0.25">
      <c r="A120" s="37">
        <v>3218</v>
      </c>
      <c r="B120" s="37" t="s">
        <v>138</v>
      </c>
      <c r="C120" s="38">
        <v>371467740</v>
      </c>
      <c r="D120" s="38">
        <v>22725</v>
      </c>
      <c r="E120" s="38">
        <f t="shared" si="10"/>
        <v>16346.215181518151</v>
      </c>
      <c r="F120" s="39">
        <f t="shared" si="11"/>
        <v>0.93798517942212589</v>
      </c>
      <c r="G120" s="38">
        <f t="shared" si="12"/>
        <v>691.66643488926468</v>
      </c>
      <c r="H120" s="40">
        <f t="shared" si="13"/>
        <v>0</v>
      </c>
      <c r="I120" s="38">
        <f t="shared" si="14"/>
        <v>691.66643488926468</v>
      </c>
      <c r="J120" s="38">
        <f t="shared" si="15"/>
        <v>-139.44485855283003</v>
      </c>
      <c r="K120" s="38">
        <f t="shared" si="16"/>
        <v>552.22157633643462</v>
      </c>
      <c r="L120" s="38">
        <f t="shared" si="17"/>
        <v>15718119.73285854</v>
      </c>
      <c r="M120" s="38">
        <f t="shared" si="18"/>
        <v>12549235.322245477</v>
      </c>
      <c r="N120" s="48">
        <f>'jan-mar'!M120</f>
        <v>11611712.058784146</v>
      </c>
      <c r="O120" s="48">
        <f t="shared" si="19"/>
        <v>937523.26346133091</v>
      </c>
    </row>
    <row r="121" spans="1:15" x14ac:dyDescent="0.25">
      <c r="A121" s="37">
        <v>3220</v>
      </c>
      <c r="B121" s="37" t="s">
        <v>139</v>
      </c>
      <c r="C121" s="38">
        <v>177389555</v>
      </c>
      <c r="D121" s="38">
        <v>11697</v>
      </c>
      <c r="E121" s="38">
        <f t="shared" si="10"/>
        <v>15165.388988629564</v>
      </c>
      <c r="F121" s="39">
        <f t="shared" si="11"/>
        <v>0.87022652972227044</v>
      </c>
      <c r="G121" s="38">
        <f t="shared" si="12"/>
        <v>1447.3951983379609</v>
      </c>
      <c r="H121" s="40">
        <f t="shared" si="13"/>
        <v>181.60120957993058</v>
      </c>
      <c r="I121" s="38">
        <f t="shared" si="14"/>
        <v>1628.9964079178915</v>
      </c>
      <c r="J121" s="38">
        <f t="shared" si="15"/>
        <v>-139.44485855283003</v>
      </c>
      <c r="K121" s="38">
        <f t="shared" si="16"/>
        <v>1489.5515493650614</v>
      </c>
      <c r="L121" s="38">
        <f t="shared" si="17"/>
        <v>19054370.983415578</v>
      </c>
      <c r="M121" s="38">
        <f t="shared" si="18"/>
        <v>17423284.472923122</v>
      </c>
      <c r="N121" s="48">
        <f>'jan-mar'!M121</f>
        <v>13970230.416494556</v>
      </c>
      <c r="O121" s="48">
        <f t="shared" si="19"/>
        <v>3453054.0564285666</v>
      </c>
    </row>
    <row r="122" spans="1:15" x14ac:dyDescent="0.25">
      <c r="A122" s="37">
        <v>3222</v>
      </c>
      <c r="B122" s="37" t="s">
        <v>140</v>
      </c>
      <c r="C122" s="38">
        <v>886921825</v>
      </c>
      <c r="D122" s="38">
        <v>51511</v>
      </c>
      <c r="E122" s="38">
        <f t="shared" si="10"/>
        <v>17218.105356137523</v>
      </c>
      <c r="F122" s="39">
        <f t="shared" si="11"/>
        <v>0.98801633665303079</v>
      </c>
      <c r="G122" s="38">
        <f t="shared" si="12"/>
        <v>133.65672313286692</v>
      </c>
      <c r="H122" s="40">
        <f t="shared" si="13"/>
        <v>0</v>
      </c>
      <c r="I122" s="38">
        <f t="shared" si="14"/>
        <v>133.65672313286692</v>
      </c>
      <c r="J122" s="38">
        <f t="shared" si="15"/>
        <v>-139.44485855283003</v>
      </c>
      <c r="K122" s="38">
        <f t="shared" si="16"/>
        <v>-5.7881354199631119</v>
      </c>
      <c r="L122" s="38">
        <f t="shared" si="17"/>
        <v>6884791.4652971076</v>
      </c>
      <c r="M122" s="38">
        <f t="shared" si="18"/>
        <v>-298152.64361771988</v>
      </c>
      <c r="N122" s="48">
        <f>'jan-mar'!M122</f>
        <v>1781011.9774147808</v>
      </c>
      <c r="O122" s="48">
        <f t="shared" si="19"/>
        <v>-2079164.6210325006</v>
      </c>
    </row>
    <row r="123" spans="1:15" x14ac:dyDescent="0.25">
      <c r="A123" s="37">
        <v>3224</v>
      </c>
      <c r="B123" s="37" t="s">
        <v>141</v>
      </c>
      <c r="C123" s="38">
        <v>345752030</v>
      </c>
      <c r="D123" s="38">
        <v>20904</v>
      </c>
      <c r="E123" s="38">
        <f t="shared" si="10"/>
        <v>16539.993781094527</v>
      </c>
      <c r="F123" s="39">
        <f t="shared" si="11"/>
        <v>0.94910466197349486</v>
      </c>
      <c r="G123" s="38">
        <f t="shared" si="12"/>
        <v>567.64813116038454</v>
      </c>
      <c r="H123" s="40">
        <f t="shared" si="13"/>
        <v>0</v>
      </c>
      <c r="I123" s="38">
        <f t="shared" si="14"/>
        <v>567.64813116038454</v>
      </c>
      <c r="J123" s="38">
        <f t="shared" si="15"/>
        <v>-139.44485855283003</v>
      </c>
      <c r="K123" s="38">
        <f t="shared" si="16"/>
        <v>428.20327260755448</v>
      </c>
      <c r="L123" s="38">
        <f t="shared" si="17"/>
        <v>11866116.533776678</v>
      </c>
      <c r="M123" s="38">
        <f t="shared" si="18"/>
        <v>8951161.2105883192</v>
      </c>
      <c r="N123" s="48">
        <f>'jan-mar'!M123</f>
        <v>7089703.6959693665</v>
      </c>
      <c r="O123" s="48">
        <f t="shared" si="19"/>
        <v>1861457.5146189528</v>
      </c>
    </row>
    <row r="124" spans="1:15" x14ac:dyDescent="0.25">
      <c r="A124" s="37">
        <v>3226</v>
      </c>
      <c r="B124" s="37" t="s">
        <v>142</v>
      </c>
      <c r="C124" s="38">
        <v>250215388</v>
      </c>
      <c r="D124" s="38">
        <v>18458</v>
      </c>
      <c r="E124" s="38">
        <f t="shared" si="10"/>
        <v>13555.931736916242</v>
      </c>
      <c r="F124" s="39">
        <f t="shared" si="11"/>
        <v>0.77787199796941275</v>
      </c>
      <c r="G124" s="38">
        <f t="shared" si="12"/>
        <v>2477.4478394344869</v>
      </c>
      <c r="H124" s="40">
        <f t="shared" si="13"/>
        <v>744.9112476795932</v>
      </c>
      <c r="I124" s="38">
        <f t="shared" si="14"/>
        <v>3222.35908711408</v>
      </c>
      <c r="J124" s="38">
        <f t="shared" si="15"/>
        <v>-139.44485855283003</v>
      </c>
      <c r="K124" s="38">
        <f t="shared" si="16"/>
        <v>3082.9142285612502</v>
      </c>
      <c r="L124" s="38">
        <f t="shared" si="17"/>
        <v>59478304.029951692</v>
      </c>
      <c r="M124" s="38">
        <f t="shared" si="18"/>
        <v>56904430.830783553</v>
      </c>
      <c r="N124" s="48">
        <f>'jan-mar'!M124</f>
        <v>44931506.678491615</v>
      </c>
      <c r="O124" s="48">
        <f t="shared" si="19"/>
        <v>11972924.152291939</v>
      </c>
    </row>
    <row r="125" spans="1:15" x14ac:dyDescent="0.25">
      <c r="A125" s="37">
        <v>3228</v>
      </c>
      <c r="B125" s="37" t="s">
        <v>143</v>
      </c>
      <c r="C125" s="38">
        <v>377035991</v>
      </c>
      <c r="D125" s="38">
        <v>24948</v>
      </c>
      <c r="E125" s="38">
        <f t="shared" si="10"/>
        <v>15112.874418791085</v>
      </c>
      <c r="F125" s="39">
        <f t="shared" si="11"/>
        <v>0.86721311727998751</v>
      </c>
      <c r="G125" s="38">
        <f t="shared" si="12"/>
        <v>1481.004523034587</v>
      </c>
      <c r="H125" s="40">
        <f t="shared" si="13"/>
        <v>199.98130902339807</v>
      </c>
      <c r="I125" s="38">
        <f t="shared" si="14"/>
        <v>1680.9858320579851</v>
      </c>
      <c r="J125" s="38">
        <f t="shared" si="15"/>
        <v>-139.44485855283003</v>
      </c>
      <c r="K125" s="38">
        <f t="shared" si="16"/>
        <v>1541.5409735051551</v>
      </c>
      <c r="L125" s="38">
        <f t="shared" si="17"/>
        <v>41937234.538182616</v>
      </c>
      <c r="M125" s="38">
        <f t="shared" si="18"/>
        <v>38458364.207006611</v>
      </c>
      <c r="N125" s="48">
        <f>'jan-mar'!M125</f>
        <v>32658821.148914803</v>
      </c>
      <c r="O125" s="48">
        <f t="shared" si="19"/>
        <v>5799543.0580918081</v>
      </c>
    </row>
    <row r="126" spans="1:15" x14ac:dyDescent="0.25">
      <c r="A126" s="37">
        <v>3230</v>
      </c>
      <c r="B126" s="37" t="s">
        <v>144</v>
      </c>
      <c r="C126" s="38">
        <v>133902423</v>
      </c>
      <c r="D126" s="38">
        <v>7478</v>
      </c>
      <c r="E126" s="38">
        <f t="shared" si="10"/>
        <v>17906.181198181333</v>
      </c>
      <c r="F126" s="39">
        <f t="shared" si="11"/>
        <v>1.0274997849613108</v>
      </c>
      <c r="G126" s="38">
        <f t="shared" si="12"/>
        <v>-306.71181577517189</v>
      </c>
      <c r="H126" s="40">
        <f t="shared" si="13"/>
        <v>0</v>
      </c>
      <c r="I126" s="38">
        <f t="shared" si="14"/>
        <v>-306.71181577517189</v>
      </c>
      <c r="J126" s="38">
        <f t="shared" si="15"/>
        <v>-139.44485855283003</v>
      </c>
      <c r="K126" s="38">
        <f t="shared" si="16"/>
        <v>-446.15667432800194</v>
      </c>
      <c r="L126" s="38">
        <f t="shared" si="17"/>
        <v>-2293590.9583667354</v>
      </c>
      <c r="M126" s="38">
        <f t="shared" si="18"/>
        <v>-3336359.6106247986</v>
      </c>
      <c r="N126" s="48">
        <f>'jan-mar'!M126</f>
        <v>-3123960.9609615915</v>
      </c>
      <c r="O126" s="48">
        <f t="shared" si="19"/>
        <v>-212398.64966320712</v>
      </c>
    </row>
    <row r="127" spans="1:15" x14ac:dyDescent="0.25">
      <c r="A127" s="37">
        <v>3232</v>
      </c>
      <c r="B127" s="37" t="s">
        <v>145</v>
      </c>
      <c r="C127" s="38">
        <v>467382117</v>
      </c>
      <c r="D127" s="38">
        <v>26032</v>
      </c>
      <c r="E127" s="38">
        <f t="shared" si="10"/>
        <v>17954.137868776888</v>
      </c>
      <c r="F127" s="39">
        <f t="shared" si="11"/>
        <v>1.0302516541722289</v>
      </c>
      <c r="G127" s="38">
        <f t="shared" si="12"/>
        <v>-337.40408495632698</v>
      </c>
      <c r="H127" s="40">
        <f t="shared" si="13"/>
        <v>0</v>
      </c>
      <c r="I127" s="38">
        <f t="shared" si="14"/>
        <v>-337.40408495632698</v>
      </c>
      <c r="J127" s="38">
        <f t="shared" si="15"/>
        <v>-139.44485855283003</v>
      </c>
      <c r="K127" s="38">
        <f t="shared" si="16"/>
        <v>-476.84894350915704</v>
      </c>
      <c r="L127" s="38">
        <f t="shared" si="17"/>
        <v>-8783303.1395831034</v>
      </c>
      <c r="M127" s="38">
        <f t="shared" si="18"/>
        <v>-12413331.697430376</v>
      </c>
      <c r="N127" s="48">
        <f>'jan-mar'!M127</f>
        <v>-12202384.399431944</v>
      </c>
      <c r="O127" s="48">
        <f t="shared" si="19"/>
        <v>-210947.29799843207</v>
      </c>
    </row>
    <row r="128" spans="1:15" x14ac:dyDescent="0.25">
      <c r="A128" s="37">
        <v>3234</v>
      </c>
      <c r="B128" s="37" t="s">
        <v>146</v>
      </c>
      <c r="C128" s="38">
        <v>144980993</v>
      </c>
      <c r="D128" s="38">
        <v>9463</v>
      </c>
      <c r="E128" s="38">
        <f t="shared" si="10"/>
        <v>15320.827750184932</v>
      </c>
      <c r="F128" s="39">
        <f t="shared" si="11"/>
        <v>0.87914598006766365</v>
      </c>
      <c r="G128" s="38">
        <f t="shared" si="12"/>
        <v>1347.9143909425254</v>
      </c>
      <c r="H128" s="40">
        <f t="shared" si="13"/>
        <v>127.19764303555183</v>
      </c>
      <c r="I128" s="38">
        <f t="shared" si="14"/>
        <v>1475.1120339780773</v>
      </c>
      <c r="J128" s="38">
        <f t="shared" si="15"/>
        <v>-139.44485855283003</v>
      </c>
      <c r="K128" s="38">
        <f t="shared" si="16"/>
        <v>1335.6671754252473</v>
      </c>
      <c r="L128" s="38">
        <f t="shared" si="17"/>
        <v>13958985.177534545</v>
      </c>
      <c r="M128" s="38">
        <f t="shared" si="18"/>
        <v>12639418.481049115</v>
      </c>
      <c r="N128" s="48">
        <f>'jan-mar'!M128</f>
        <v>9642354.9606786314</v>
      </c>
      <c r="O128" s="48">
        <f t="shared" si="19"/>
        <v>2997063.5203704834</v>
      </c>
    </row>
    <row r="129" spans="1:15" x14ac:dyDescent="0.25">
      <c r="A129" s="37">
        <v>3236</v>
      </c>
      <c r="B129" s="37" t="s">
        <v>147</v>
      </c>
      <c r="C129" s="38">
        <v>100213066</v>
      </c>
      <c r="D129" s="38">
        <v>7040</v>
      </c>
      <c r="E129" s="38">
        <f t="shared" si="10"/>
        <v>14234.810511363636</v>
      </c>
      <c r="F129" s="39">
        <f t="shared" si="11"/>
        <v>0.81682769639774888</v>
      </c>
      <c r="G129" s="38">
        <f t="shared" si="12"/>
        <v>2042.9654237881548</v>
      </c>
      <c r="H129" s="40">
        <f t="shared" si="13"/>
        <v>507.3036766230054</v>
      </c>
      <c r="I129" s="38">
        <f t="shared" si="14"/>
        <v>2550.2691004111603</v>
      </c>
      <c r="J129" s="38">
        <f t="shared" si="15"/>
        <v>-139.44485855283003</v>
      </c>
      <c r="K129" s="38">
        <f t="shared" si="16"/>
        <v>2410.8242418583304</v>
      </c>
      <c r="L129" s="38">
        <f t="shared" si="17"/>
        <v>17953894.466894567</v>
      </c>
      <c r="M129" s="38">
        <f t="shared" si="18"/>
        <v>16972202.662682645</v>
      </c>
      <c r="N129" s="48">
        <f>'jan-mar'!M129</f>
        <v>13238744.910628511</v>
      </c>
      <c r="O129" s="48">
        <f t="shared" si="19"/>
        <v>3733457.7520541344</v>
      </c>
    </row>
    <row r="130" spans="1:15" x14ac:dyDescent="0.25">
      <c r="A130" s="37">
        <v>3238</v>
      </c>
      <c r="B130" s="37" t="s">
        <v>148</v>
      </c>
      <c r="C130" s="38">
        <v>247641278</v>
      </c>
      <c r="D130" s="38">
        <v>16662</v>
      </c>
      <c r="E130" s="38">
        <f t="shared" si="10"/>
        <v>14862.638218701237</v>
      </c>
      <c r="F130" s="39">
        <f t="shared" si="11"/>
        <v>0.85285396169364902</v>
      </c>
      <c r="G130" s="38">
        <f t="shared" si="12"/>
        <v>1641.1556910920899</v>
      </c>
      <c r="H130" s="40">
        <f t="shared" si="13"/>
        <v>287.56397905484499</v>
      </c>
      <c r="I130" s="38">
        <f t="shared" si="14"/>
        <v>1928.719670146935</v>
      </c>
      <c r="J130" s="38">
        <f t="shared" si="15"/>
        <v>-139.44485855283003</v>
      </c>
      <c r="K130" s="38">
        <f t="shared" si="16"/>
        <v>1789.2748115941049</v>
      </c>
      <c r="L130" s="38">
        <f t="shared" si="17"/>
        <v>32136327.143988229</v>
      </c>
      <c r="M130" s="38">
        <f t="shared" si="18"/>
        <v>29812896.910780977</v>
      </c>
      <c r="N130" s="48">
        <f>'jan-mar'!M130</f>
        <v>23924599.094075602</v>
      </c>
      <c r="O130" s="48">
        <f t="shared" si="19"/>
        <v>5888297.8167053759</v>
      </c>
    </row>
    <row r="131" spans="1:15" x14ac:dyDescent="0.25">
      <c r="A131" s="37">
        <v>3240</v>
      </c>
      <c r="B131" s="37" t="s">
        <v>149</v>
      </c>
      <c r="C131" s="38">
        <v>417748306</v>
      </c>
      <c r="D131" s="38">
        <v>28739</v>
      </c>
      <c r="E131" s="38">
        <f t="shared" si="10"/>
        <v>14535.937436932392</v>
      </c>
      <c r="F131" s="39">
        <f t="shared" si="11"/>
        <v>0.83410708432773273</v>
      </c>
      <c r="G131" s="38">
        <f t="shared" si="12"/>
        <v>1850.2441914241506</v>
      </c>
      <c r="H131" s="40">
        <f t="shared" si="13"/>
        <v>401.90925267394056</v>
      </c>
      <c r="I131" s="38">
        <f t="shared" si="14"/>
        <v>2252.1534440980913</v>
      </c>
      <c r="J131" s="38">
        <f t="shared" si="15"/>
        <v>-139.44485855283003</v>
      </c>
      <c r="K131" s="38">
        <f t="shared" si="16"/>
        <v>2112.7085855452615</v>
      </c>
      <c r="L131" s="38">
        <f t="shared" si="17"/>
        <v>64724637.829935044</v>
      </c>
      <c r="M131" s="38">
        <f t="shared" si="18"/>
        <v>60717132.039985269</v>
      </c>
      <c r="N131" s="48">
        <f>'jan-mar'!M131</f>
        <v>49902637.465802953</v>
      </c>
      <c r="O131" s="48">
        <f t="shared" si="19"/>
        <v>10814494.574182317</v>
      </c>
    </row>
    <row r="132" spans="1:15" x14ac:dyDescent="0.25">
      <c r="A132" s="37">
        <v>3242</v>
      </c>
      <c r="B132" s="37" t="s">
        <v>150</v>
      </c>
      <c r="C132" s="38">
        <v>40987749</v>
      </c>
      <c r="D132" s="38">
        <v>3078</v>
      </c>
      <c r="E132" s="38">
        <f t="shared" si="10"/>
        <v>13316.357699805068</v>
      </c>
      <c r="F132" s="39">
        <f t="shared" si="11"/>
        <v>0.76412466296316106</v>
      </c>
      <c r="G132" s="38">
        <f t="shared" si="12"/>
        <v>2630.775223185638</v>
      </c>
      <c r="H132" s="40">
        <f t="shared" si="13"/>
        <v>828.76216066850384</v>
      </c>
      <c r="I132" s="38">
        <f t="shared" si="14"/>
        <v>3459.5373838541418</v>
      </c>
      <c r="J132" s="38">
        <f t="shared" si="15"/>
        <v>-139.44485855283003</v>
      </c>
      <c r="K132" s="38">
        <f t="shared" si="16"/>
        <v>3320.092525301312</v>
      </c>
      <c r="L132" s="38">
        <f t="shared" si="17"/>
        <v>10648456.067503048</v>
      </c>
      <c r="M132" s="38">
        <f t="shared" si="18"/>
        <v>10219244.792877438</v>
      </c>
      <c r="N132" s="48">
        <f>'jan-mar'!M132</f>
        <v>8503788.3003855888</v>
      </c>
      <c r="O132" s="48">
        <f t="shared" si="19"/>
        <v>1715456.4924918488</v>
      </c>
    </row>
    <row r="133" spans="1:15" x14ac:dyDescent="0.25">
      <c r="A133" s="37">
        <v>3301</v>
      </c>
      <c r="B133" s="37" t="s">
        <v>151</v>
      </c>
      <c r="C133" s="38">
        <v>1665357614</v>
      </c>
      <c r="D133" s="38">
        <v>106013</v>
      </c>
      <c r="E133" s="38">
        <f t="shared" si="10"/>
        <v>15708.994312018338</v>
      </c>
      <c r="F133" s="39">
        <f t="shared" si="11"/>
        <v>0.9014199118680134</v>
      </c>
      <c r="G133" s="38">
        <f t="shared" si="12"/>
        <v>1099.4877913691453</v>
      </c>
      <c r="H133" s="40">
        <f t="shared" si="13"/>
        <v>0</v>
      </c>
      <c r="I133" s="38">
        <f t="shared" si="14"/>
        <v>1099.4877913691453</v>
      </c>
      <c r="J133" s="38">
        <f t="shared" si="15"/>
        <v>-139.44485855283003</v>
      </c>
      <c r="K133" s="38">
        <f t="shared" si="16"/>
        <v>960.04293281631521</v>
      </c>
      <c r="L133" s="38">
        <f t="shared" si="17"/>
        <v>116559999.2264172</v>
      </c>
      <c r="M133" s="38">
        <f t="shared" si="18"/>
        <v>101777031.43665603</v>
      </c>
      <c r="N133" s="48">
        <f>'jan-mar'!M133</f>
        <v>81774881.997344047</v>
      </c>
      <c r="O133" s="48">
        <f t="shared" si="19"/>
        <v>20002149.439311981</v>
      </c>
    </row>
    <row r="134" spans="1:15" x14ac:dyDescent="0.25">
      <c r="A134" s="37">
        <v>3303</v>
      </c>
      <c r="B134" s="37" t="s">
        <v>152</v>
      </c>
      <c r="C134" s="38">
        <v>568293878</v>
      </c>
      <c r="D134" s="38">
        <v>29169</v>
      </c>
      <c r="E134" s="38">
        <f t="shared" si="10"/>
        <v>19482.802907195997</v>
      </c>
      <c r="F134" s="39">
        <f t="shared" si="11"/>
        <v>1.1179701342249739</v>
      </c>
      <c r="G134" s="38">
        <f t="shared" si="12"/>
        <v>-1315.7497095445567</v>
      </c>
      <c r="H134" s="40">
        <f t="shared" si="13"/>
        <v>0</v>
      </c>
      <c r="I134" s="38">
        <f t="shared" si="14"/>
        <v>-1315.7497095445567</v>
      </c>
      <c r="J134" s="38">
        <f t="shared" si="15"/>
        <v>-139.44485855283003</v>
      </c>
      <c r="K134" s="38">
        <f t="shared" si="16"/>
        <v>-1455.1945680973868</v>
      </c>
      <c r="L134" s="38">
        <f t="shared" si="17"/>
        <v>-38379103.277705178</v>
      </c>
      <c r="M134" s="38">
        <f t="shared" si="18"/>
        <v>-42446570.356832676</v>
      </c>
      <c r="N134" s="48">
        <f>'jan-mar'!M134</f>
        <v>-26489262.793330919</v>
      </c>
      <c r="O134" s="48">
        <f t="shared" si="19"/>
        <v>-15957307.563501757</v>
      </c>
    </row>
    <row r="135" spans="1:15" x14ac:dyDescent="0.25">
      <c r="A135" s="37">
        <v>3305</v>
      </c>
      <c r="B135" s="37" t="s">
        <v>153</v>
      </c>
      <c r="C135" s="38">
        <v>469951958</v>
      </c>
      <c r="D135" s="38">
        <v>31942</v>
      </c>
      <c r="E135" s="38">
        <f t="shared" si="10"/>
        <v>14712.665393525765</v>
      </c>
      <c r="F135" s="39">
        <f t="shared" si="11"/>
        <v>0.84424815993657254</v>
      </c>
      <c r="G135" s="38">
        <f t="shared" si="12"/>
        <v>1737.1382992043916</v>
      </c>
      <c r="H135" s="40">
        <f t="shared" si="13"/>
        <v>340.05446786625998</v>
      </c>
      <c r="I135" s="38">
        <f t="shared" si="14"/>
        <v>2077.1927670706518</v>
      </c>
      <c r="J135" s="38">
        <f t="shared" si="15"/>
        <v>-139.44485855283003</v>
      </c>
      <c r="K135" s="38">
        <f t="shared" si="16"/>
        <v>1937.7479085178218</v>
      </c>
      <c r="L135" s="38">
        <f t="shared" si="17"/>
        <v>66349691.365770757</v>
      </c>
      <c r="M135" s="38">
        <f t="shared" si="18"/>
        <v>61895543.693876266</v>
      </c>
      <c r="N135" s="48">
        <f>'jan-mar'!M135</f>
        <v>51412695.38396246</v>
      </c>
      <c r="O135" s="48">
        <f t="shared" si="19"/>
        <v>10482848.309913807</v>
      </c>
    </row>
    <row r="136" spans="1:15" x14ac:dyDescent="0.25">
      <c r="A136" s="37">
        <v>3310</v>
      </c>
      <c r="B136" s="37" t="s">
        <v>154</v>
      </c>
      <c r="C136" s="38">
        <v>127629907</v>
      </c>
      <c r="D136" s="38">
        <v>7205</v>
      </c>
      <c r="E136" s="38">
        <f t="shared" si="10"/>
        <v>17714.074531575294</v>
      </c>
      <c r="F136" s="39">
        <f t="shared" si="11"/>
        <v>1.0164762419488349</v>
      </c>
      <c r="G136" s="38">
        <f t="shared" si="12"/>
        <v>-183.76354914730649</v>
      </c>
      <c r="H136" s="40">
        <f t="shared" si="13"/>
        <v>0</v>
      </c>
      <c r="I136" s="38">
        <f t="shared" si="14"/>
        <v>-183.76354914730649</v>
      </c>
      <c r="J136" s="38">
        <f t="shared" si="15"/>
        <v>-139.44485855283003</v>
      </c>
      <c r="K136" s="38">
        <f t="shared" si="16"/>
        <v>-323.20840770013649</v>
      </c>
      <c r="L136" s="38">
        <f t="shared" si="17"/>
        <v>-1324016.3716063432</v>
      </c>
      <c r="M136" s="38">
        <f t="shared" si="18"/>
        <v>-2328716.5774794836</v>
      </c>
      <c r="N136" s="48">
        <f>'jan-mar'!M136</f>
        <v>-1919668.7235582033</v>
      </c>
      <c r="O136" s="48">
        <f t="shared" si="19"/>
        <v>-409047.85392128024</v>
      </c>
    </row>
    <row r="137" spans="1:15" x14ac:dyDescent="0.25">
      <c r="A137" s="37">
        <v>3312</v>
      </c>
      <c r="B137" s="37" t="s">
        <v>155</v>
      </c>
      <c r="C137" s="38">
        <v>519153493</v>
      </c>
      <c r="D137" s="38">
        <v>28797</v>
      </c>
      <c r="E137" s="38">
        <f t="shared" ref="E137:E200" si="20">(C137)/D137</f>
        <v>18028.040872313089</v>
      </c>
      <c r="F137" s="39">
        <f t="shared" ref="F137:F200" si="21">E137/$E$366</f>
        <v>1.0344923864311626</v>
      </c>
      <c r="G137" s="38">
        <f t="shared" ref="G137:G200" si="22">(E$366-E137)*0.64</f>
        <v>-384.70200721949573</v>
      </c>
      <c r="H137" s="40">
        <f t="shared" ref="H137:H200" si="23">(IF(E137&gt;=E$366*0.9,0,IF(E137&lt;0.9*E$366,(E$366*0.9-E137)*0.35)))</f>
        <v>0</v>
      </c>
      <c r="I137" s="38">
        <f t="shared" ref="I137:I200" si="24">G137+H137</f>
        <v>-384.70200721949573</v>
      </c>
      <c r="J137" s="38">
        <f t="shared" ref="J137:J200" si="25">I$368</f>
        <v>-139.44485855283003</v>
      </c>
      <c r="K137" s="38">
        <f t="shared" ref="K137:K200" si="26">I137+J137</f>
        <v>-524.14686577232578</v>
      </c>
      <c r="L137" s="38">
        <f t="shared" ref="L137:L200" si="27">I137*D137</f>
        <v>-11078263.701899819</v>
      </c>
      <c r="M137" s="38">
        <f t="shared" ref="M137:M200" si="28">D137*K137</f>
        <v>-15093857.293645665</v>
      </c>
      <c r="N137" s="48">
        <f>'jan-mar'!M137</f>
        <v>-11970839.640825203</v>
      </c>
      <c r="O137" s="48">
        <f t="shared" ref="O137:O200" si="29">M137-N137</f>
        <v>-3123017.6528204624</v>
      </c>
    </row>
    <row r="138" spans="1:15" x14ac:dyDescent="0.25">
      <c r="A138" s="37">
        <v>3314</v>
      </c>
      <c r="B138" s="37" t="s">
        <v>156</v>
      </c>
      <c r="C138" s="38">
        <v>326556666</v>
      </c>
      <c r="D138" s="38">
        <v>20965</v>
      </c>
      <c r="E138" s="38">
        <f t="shared" si="20"/>
        <v>15576.277891724303</v>
      </c>
      <c r="F138" s="39">
        <f t="shared" si="21"/>
        <v>0.89380432416655498</v>
      </c>
      <c r="G138" s="38">
        <f t="shared" si="22"/>
        <v>1184.4263003573276</v>
      </c>
      <c r="H138" s="40">
        <f t="shared" si="23"/>
        <v>37.790093496771803</v>
      </c>
      <c r="I138" s="38">
        <f t="shared" si="24"/>
        <v>1222.2163938540994</v>
      </c>
      <c r="J138" s="38">
        <f t="shared" si="25"/>
        <v>-139.44485855283003</v>
      </c>
      <c r="K138" s="38">
        <f t="shared" si="26"/>
        <v>1082.7715353012693</v>
      </c>
      <c r="L138" s="38">
        <f t="shared" si="27"/>
        <v>25623766.697151192</v>
      </c>
      <c r="M138" s="38">
        <f t="shared" si="28"/>
        <v>22700305.23759111</v>
      </c>
      <c r="N138" s="48">
        <f>'jan-mar'!M138</f>
        <v>17194346.782645851</v>
      </c>
      <c r="O138" s="48">
        <f t="shared" si="29"/>
        <v>5505958.4549452588</v>
      </c>
    </row>
    <row r="139" spans="1:15" x14ac:dyDescent="0.25">
      <c r="A139" s="37">
        <v>3316</v>
      </c>
      <c r="B139" s="37" t="s">
        <v>157</v>
      </c>
      <c r="C139" s="38">
        <v>210591273</v>
      </c>
      <c r="D139" s="38">
        <v>14776</v>
      </c>
      <c r="E139" s="38">
        <f t="shared" si="20"/>
        <v>14252.251827287493</v>
      </c>
      <c r="F139" s="39">
        <f t="shared" si="21"/>
        <v>0.81782852109414073</v>
      </c>
      <c r="G139" s="38">
        <f t="shared" si="22"/>
        <v>2031.802981596886</v>
      </c>
      <c r="H139" s="40">
        <f t="shared" si="23"/>
        <v>501.19921604965526</v>
      </c>
      <c r="I139" s="38">
        <f t="shared" si="24"/>
        <v>2533.0021976465414</v>
      </c>
      <c r="J139" s="38">
        <f t="shared" si="25"/>
        <v>-139.44485855283003</v>
      </c>
      <c r="K139" s="38">
        <f t="shared" si="26"/>
        <v>2393.5573390937116</v>
      </c>
      <c r="L139" s="38">
        <f t="shared" si="27"/>
        <v>37427640.472425297</v>
      </c>
      <c r="M139" s="38">
        <f t="shared" si="28"/>
        <v>35367203.24244868</v>
      </c>
      <c r="N139" s="48">
        <f>'jan-mar'!M139</f>
        <v>31526623.72526234</v>
      </c>
      <c r="O139" s="48">
        <f t="shared" si="29"/>
        <v>3840579.5171863399</v>
      </c>
    </row>
    <row r="140" spans="1:15" x14ac:dyDescent="0.25">
      <c r="A140" s="37">
        <v>3318</v>
      </c>
      <c r="B140" s="37" t="s">
        <v>158</v>
      </c>
      <c r="C140" s="38">
        <v>37456960</v>
      </c>
      <c r="D140" s="38">
        <v>2276</v>
      </c>
      <c r="E140" s="38">
        <f t="shared" si="20"/>
        <v>16457.363796133566</v>
      </c>
      <c r="F140" s="39">
        <f t="shared" si="21"/>
        <v>0.94436315451084474</v>
      </c>
      <c r="G140" s="38">
        <f t="shared" si="22"/>
        <v>620.53132153539923</v>
      </c>
      <c r="H140" s="40">
        <f t="shared" si="23"/>
        <v>0</v>
      </c>
      <c r="I140" s="38">
        <f t="shared" si="24"/>
        <v>620.53132153539923</v>
      </c>
      <c r="J140" s="38">
        <f t="shared" si="25"/>
        <v>-139.44485855283003</v>
      </c>
      <c r="K140" s="38">
        <f t="shared" si="26"/>
        <v>481.08646298256917</v>
      </c>
      <c r="L140" s="38">
        <f t="shared" si="27"/>
        <v>1412329.2878145687</v>
      </c>
      <c r="M140" s="38">
        <f t="shared" si="28"/>
        <v>1094952.7897483273</v>
      </c>
      <c r="N140" s="48">
        <f>'jan-mar'!M140</f>
        <v>849662.52714247501</v>
      </c>
      <c r="O140" s="48">
        <f t="shared" si="29"/>
        <v>245290.26260585233</v>
      </c>
    </row>
    <row r="141" spans="1:15" x14ac:dyDescent="0.25">
      <c r="A141" s="37">
        <v>3320</v>
      </c>
      <c r="B141" s="37" t="s">
        <v>159</v>
      </c>
      <c r="C141" s="38">
        <v>17739260</v>
      </c>
      <c r="D141" s="38">
        <v>1122</v>
      </c>
      <c r="E141" s="38">
        <f t="shared" si="20"/>
        <v>15810.392156862745</v>
      </c>
      <c r="F141" s="39">
        <f t="shared" si="21"/>
        <v>0.9072383643130133</v>
      </c>
      <c r="G141" s="38">
        <f t="shared" si="22"/>
        <v>1034.593170668725</v>
      </c>
      <c r="H141" s="40">
        <f t="shared" si="23"/>
        <v>0</v>
      </c>
      <c r="I141" s="38">
        <f t="shared" si="24"/>
        <v>1034.593170668725</v>
      </c>
      <c r="J141" s="38">
        <f t="shared" si="25"/>
        <v>-139.44485855283003</v>
      </c>
      <c r="K141" s="38">
        <f t="shared" si="26"/>
        <v>895.1483121158949</v>
      </c>
      <c r="L141" s="38">
        <f t="shared" si="27"/>
        <v>1160813.5374903094</v>
      </c>
      <c r="M141" s="38">
        <f t="shared" si="28"/>
        <v>1004356.406194034</v>
      </c>
      <c r="N141" s="48">
        <f>'jan-mar'!M141</f>
        <v>1131101.2348189189</v>
      </c>
      <c r="O141" s="48">
        <f t="shared" si="29"/>
        <v>-126744.82862488483</v>
      </c>
    </row>
    <row r="142" spans="1:15" x14ac:dyDescent="0.25">
      <c r="A142" s="37">
        <v>3322</v>
      </c>
      <c r="B142" s="37" t="s">
        <v>160</v>
      </c>
      <c r="C142" s="38">
        <v>50821346</v>
      </c>
      <c r="D142" s="38">
        <v>3234</v>
      </c>
      <c r="E142" s="38">
        <f t="shared" si="20"/>
        <v>15714.701917130489</v>
      </c>
      <c r="F142" s="39">
        <f t="shared" si="21"/>
        <v>0.90174742798998675</v>
      </c>
      <c r="G142" s="38">
        <f t="shared" si="22"/>
        <v>1095.8349240973685</v>
      </c>
      <c r="H142" s="40">
        <f t="shared" si="23"/>
        <v>0</v>
      </c>
      <c r="I142" s="38">
        <f t="shared" si="24"/>
        <v>1095.8349240973685</v>
      </c>
      <c r="J142" s="38">
        <f t="shared" si="25"/>
        <v>-139.44485855283003</v>
      </c>
      <c r="K142" s="38">
        <f t="shared" si="26"/>
        <v>956.3900655445384</v>
      </c>
      <c r="L142" s="38">
        <f t="shared" si="27"/>
        <v>3543930.1445308896</v>
      </c>
      <c r="M142" s="38">
        <f t="shared" si="28"/>
        <v>3092965.4719710373</v>
      </c>
      <c r="N142" s="48">
        <f>'jan-mar'!M142</f>
        <v>2556198.9599906704</v>
      </c>
      <c r="O142" s="48">
        <f t="shared" si="29"/>
        <v>536766.51198036689</v>
      </c>
    </row>
    <row r="143" spans="1:15" x14ac:dyDescent="0.25">
      <c r="A143" s="37">
        <v>3324</v>
      </c>
      <c r="B143" s="37" t="s">
        <v>161</v>
      </c>
      <c r="C143" s="38">
        <v>84910115</v>
      </c>
      <c r="D143" s="38">
        <v>4902</v>
      </c>
      <c r="E143" s="38">
        <f t="shared" si="20"/>
        <v>17321.524887800897</v>
      </c>
      <c r="F143" s="39">
        <f t="shared" si="21"/>
        <v>0.99395079835476474</v>
      </c>
      <c r="G143" s="38">
        <f t="shared" si="22"/>
        <v>67.468222868307492</v>
      </c>
      <c r="H143" s="40">
        <f t="shared" si="23"/>
        <v>0</v>
      </c>
      <c r="I143" s="38">
        <f t="shared" si="24"/>
        <v>67.468222868307492</v>
      </c>
      <c r="J143" s="38">
        <f t="shared" si="25"/>
        <v>-139.44485855283003</v>
      </c>
      <c r="K143" s="38">
        <f t="shared" si="26"/>
        <v>-71.976635684522535</v>
      </c>
      <c r="L143" s="38">
        <f t="shared" si="27"/>
        <v>330729.22850044334</v>
      </c>
      <c r="M143" s="38">
        <f t="shared" si="28"/>
        <v>-352829.46812552947</v>
      </c>
      <c r="N143" s="48">
        <f>'jan-mar'!M143</f>
        <v>895232.22069086798</v>
      </c>
      <c r="O143" s="48">
        <f t="shared" si="29"/>
        <v>-1248061.6888163975</v>
      </c>
    </row>
    <row r="144" spans="1:15" x14ac:dyDescent="0.25">
      <c r="A144" s="37">
        <v>3326</v>
      </c>
      <c r="B144" s="37" t="s">
        <v>162</v>
      </c>
      <c r="C144" s="38">
        <v>52264404</v>
      </c>
      <c r="D144" s="38">
        <v>2707</v>
      </c>
      <c r="E144" s="38">
        <f t="shared" si="20"/>
        <v>19307.131141485039</v>
      </c>
      <c r="F144" s="39">
        <f t="shared" si="21"/>
        <v>1.1078896653916686</v>
      </c>
      <c r="G144" s="38">
        <f t="shared" si="22"/>
        <v>-1203.3197794895434</v>
      </c>
      <c r="H144" s="40">
        <f t="shared" si="23"/>
        <v>0</v>
      </c>
      <c r="I144" s="38">
        <f t="shared" si="24"/>
        <v>-1203.3197794895434</v>
      </c>
      <c r="J144" s="38">
        <f t="shared" si="25"/>
        <v>-139.44485855283003</v>
      </c>
      <c r="K144" s="38">
        <f t="shared" si="26"/>
        <v>-1342.7646380423735</v>
      </c>
      <c r="L144" s="38">
        <f t="shared" si="27"/>
        <v>-3257386.643078194</v>
      </c>
      <c r="M144" s="38">
        <f t="shared" si="28"/>
        <v>-3634863.875180705</v>
      </c>
      <c r="N144" s="48">
        <f>'jan-mar'!M144</f>
        <v>-2458411.2806262383</v>
      </c>
      <c r="O144" s="48">
        <f t="shared" si="29"/>
        <v>-1176452.5945544667</v>
      </c>
    </row>
    <row r="145" spans="1:15" x14ac:dyDescent="0.25">
      <c r="A145" s="37">
        <v>3328</v>
      </c>
      <c r="B145" s="37" t="s">
        <v>163</v>
      </c>
      <c r="C145" s="38">
        <v>88256735</v>
      </c>
      <c r="D145" s="38">
        <v>5106</v>
      </c>
      <c r="E145" s="38">
        <f t="shared" si="20"/>
        <v>17284.906972189579</v>
      </c>
      <c r="F145" s="39">
        <f t="shared" si="21"/>
        <v>0.9918495742020581</v>
      </c>
      <c r="G145" s="38">
        <f t="shared" si="22"/>
        <v>90.903688859550755</v>
      </c>
      <c r="H145" s="40">
        <f t="shared" si="23"/>
        <v>0</v>
      </c>
      <c r="I145" s="38">
        <f t="shared" si="24"/>
        <v>90.903688859550755</v>
      </c>
      <c r="J145" s="38">
        <f t="shared" si="25"/>
        <v>-139.44485855283003</v>
      </c>
      <c r="K145" s="38">
        <f t="shared" si="26"/>
        <v>-48.541169693279272</v>
      </c>
      <c r="L145" s="38">
        <f t="shared" si="27"/>
        <v>464154.23531686614</v>
      </c>
      <c r="M145" s="38">
        <f t="shared" si="28"/>
        <v>-247851.21245388396</v>
      </c>
      <c r="N145" s="48">
        <f>'jan-mar'!M145</f>
        <v>1730585.9035103119</v>
      </c>
      <c r="O145" s="48">
        <f t="shared" si="29"/>
        <v>-1978437.1159641957</v>
      </c>
    </row>
    <row r="146" spans="1:15" x14ac:dyDescent="0.25">
      <c r="A146" s="37">
        <v>3330</v>
      </c>
      <c r="B146" s="37" t="s">
        <v>164</v>
      </c>
      <c r="C146" s="38">
        <v>101263269</v>
      </c>
      <c r="D146" s="38">
        <v>4552</v>
      </c>
      <c r="E146" s="38">
        <f t="shared" si="20"/>
        <v>22245.885105448153</v>
      </c>
      <c r="F146" s="39">
        <f t="shared" si="21"/>
        <v>1.2765224426771451</v>
      </c>
      <c r="G146" s="38">
        <f t="shared" si="22"/>
        <v>-3084.1223164259363</v>
      </c>
      <c r="H146" s="40">
        <f t="shared" si="23"/>
        <v>0</v>
      </c>
      <c r="I146" s="38">
        <f t="shared" si="24"/>
        <v>-3084.1223164259363</v>
      </c>
      <c r="J146" s="38">
        <f t="shared" si="25"/>
        <v>-139.44485855283003</v>
      </c>
      <c r="K146" s="38">
        <f t="shared" si="26"/>
        <v>-3223.5671749787662</v>
      </c>
      <c r="L146" s="38">
        <f t="shared" si="27"/>
        <v>-14038924.784370862</v>
      </c>
      <c r="M146" s="38">
        <f t="shared" si="28"/>
        <v>-14673677.780503344</v>
      </c>
      <c r="N146" s="48">
        <f>'jan-mar'!M146</f>
        <v>-7967383.4257150469</v>
      </c>
      <c r="O146" s="48">
        <f t="shared" si="29"/>
        <v>-6706294.3547882969</v>
      </c>
    </row>
    <row r="147" spans="1:15" x14ac:dyDescent="0.25">
      <c r="A147" s="37">
        <v>3332</v>
      </c>
      <c r="B147" s="37" t="s">
        <v>165</v>
      </c>
      <c r="C147" s="38">
        <v>53267006</v>
      </c>
      <c r="D147" s="38">
        <v>3514</v>
      </c>
      <c r="E147" s="38">
        <f t="shared" si="20"/>
        <v>15158.510529311327</v>
      </c>
      <c r="F147" s="39">
        <f t="shared" si="21"/>
        <v>0.86983182716720686</v>
      </c>
      <c r="G147" s="38">
        <f t="shared" si="22"/>
        <v>1451.7974123016327</v>
      </c>
      <c r="H147" s="40">
        <f t="shared" si="23"/>
        <v>184.0086703413136</v>
      </c>
      <c r="I147" s="38">
        <f t="shared" si="24"/>
        <v>1635.8060826429462</v>
      </c>
      <c r="J147" s="38">
        <f t="shared" si="25"/>
        <v>-139.44485855283003</v>
      </c>
      <c r="K147" s="38">
        <f t="shared" si="26"/>
        <v>1496.3612240901161</v>
      </c>
      <c r="L147" s="38">
        <f t="shared" si="27"/>
        <v>5748222.574407313</v>
      </c>
      <c r="M147" s="38">
        <f t="shared" si="28"/>
        <v>5258213.3414526684</v>
      </c>
      <c r="N147" s="48">
        <f>'jan-mar'!M147</f>
        <v>3768205.34502111</v>
      </c>
      <c r="O147" s="48">
        <f t="shared" si="29"/>
        <v>1490007.9964315584</v>
      </c>
    </row>
    <row r="148" spans="1:15" x14ac:dyDescent="0.25">
      <c r="A148" s="37">
        <v>3334</v>
      </c>
      <c r="B148" s="37" t="s">
        <v>166</v>
      </c>
      <c r="C148" s="38">
        <v>44901031</v>
      </c>
      <c r="D148" s="38">
        <v>2790</v>
      </c>
      <c r="E148" s="38">
        <f t="shared" si="20"/>
        <v>16093.559498207886</v>
      </c>
      <c r="F148" s="39">
        <f t="shared" si="21"/>
        <v>0.92348718806387253</v>
      </c>
      <c r="G148" s="38">
        <f t="shared" si="22"/>
        <v>853.3660722078348</v>
      </c>
      <c r="H148" s="40">
        <f t="shared" si="23"/>
        <v>0</v>
      </c>
      <c r="I148" s="38">
        <f t="shared" si="24"/>
        <v>853.3660722078348</v>
      </c>
      <c r="J148" s="38">
        <f t="shared" si="25"/>
        <v>-139.44485855283003</v>
      </c>
      <c r="K148" s="38">
        <f t="shared" si="26"/>
        <v>713.92121365500475</v>
      </c>
      <c r="L148" s="38">
        <f t="shared" si="27"/>
        <v>2380891.3414598592</v>
      </c>
      <c r="M148" s="38">
        <f t="shared" si="28"/>
        <v>1991840.1860974634</v>
      </c>
      <c r="N148" s="48">
        <f>'jan-mar'!M148</f>
        <v>1835808.7562071623</v>
      </c>
      <c r="O148" s="48">
        <f t="shared" si="29"/>
        <v>156031.42989030108</v>
      </c>
    </row>
    <row r="149" spans="1:15" x14ac:dyDescent="0.25">
      <c r="A149" s="37">
        <v>3336</v>
      </c>
      <c r="B149" s="37" t="s">
        <v>167</v>
      </c>
      <c r="C149" s="38">
        <v>23110136</v>
      </c>
      <c r="D149" s="38">
        <v>1452</v>
      </c>
      <c r="E149" s="38">
        <f t="shared" si="20"/>
        <v>15916.071625344353</v>
      </c>
      <c r="F149" s="39">
        <f t="shared" si="21"/>
        <v>0.91330250663000867</v>
      </c>
      <c r="G149" s="38">
        <f t="shared" si="22"/>
        <v>966.95831084049541</v>
      </c>
      <c r="H149" s="40">
        <f t="shared" si="23"/>
        <v>0</v>
      </c>
      <c r="I149" s="38">
        <f t="shared" si="24"/>
        <v>966.95831084049541</v>
      </c>
      <c r="J149" s="38">
        <f t="shared" si="25"/>
        <v>-139.44485855283003</v>
      </c>
      <c r="K149" s="38">
        <f t="shared" si="26"/>
        <v>827.51345228766536</v>
      </c>
      <c r="L149" s="38">
        <f t="shared" si="27"/>
        <v>1404023.4673403993</v>
      </c>
      <c r="M149" s="38">
        <f t="shared" si="28"/>
        <v>1201549.5327216901</v>
      </c>
      <c r="N149" s="48">
        <f>'jan-mar'!M149</f>
        <v>1864064.36094213</v>
      </c>
      <c r="O149" s="48">
        <f t="shared" si="29"/>
        <v>-662514.82822043984</v>
      </c>
    </row>
    <row r="150" spans="1:15" x14ac:dyDescent="0.25">
      <c r="A150" s="37">
        <v>3338</v>
      </c>
      <c r="B150" s="37" t="s">
        <v>168</v>
      </c>
      <c r="C150" s="38">
        <v>60159397</v>
      </c>
      <c r="D150" s="38">
        <v>2459</v>
      </c>
      <c r="E150" s="38">
        <f t="shared" si="20"/>
        <v>24464.984546563643</v>
      </c>
      <c r="F150" s="39">
        <f t="shared" si="21"/>
        <v>1.4038597109264754</v>
      </c>
      <c r="G150" s="38">
        <f t="shared" si="22"/>
        <v>-4504.3459587398502</v>
      </c>
      <c r="H150" s="40">
        <f t="shared" si="23"/>
        <v>0</v>
      </c>
      <c r="I150" s="38">
        <f t="shared" si="24"/>
        <v>-4504.3459587398502</v>
      </c>
      <c r="J150" s="38">
        <f t="shared" si="25"/>
        <v>-139.44485855283003</v>
      </c>
      <c r="K150" s="38">
        <f t="shared" si="26"/>
        <v>-4643.79081729268</v>
      </c>
      <c r="L150" s="38">
        <f t="shared" si="27"/>
        <v>-11076186.712541291</v>
      </c>
      <c r="M150" s="38">
        <f t="shared" si="28"/>
        <v>-11419081.6197227</v>
      </c>
      <c r="N150" s="48">
        <f>'jan-mar'!M150</f>
        <v>-4598628.8056224314</v>
      </c>
      <c r="O150" s="48">
        <f t="shared" si="29"/>
        <v>-6820452.8141002683</v>
      </c>
    </row>
    <row r="151" spans="1:15" x14ac:dyDescent="0.25">
      <c r="A151" s="37">
        <v>3401</v>
      </c>
      <c r="B151" s="37" t="s">
        <v>169</v>
      </c>
      <c r="C151" s="38">
        <v>261884168</v>
      </c>
      <c r="D151" s="38">
        <v>18191</v>
      </c>
      <c r="E151" s="38">
        <f t="shared" si="20"/>
        <v>14396.359078665275</v>
      </c>
      <c r="F151" s="39">
        <f t="shared" si="21"/>
        <v>0.82609774210576969</v>
      </c>
      <c r="G151" s="38">
        <f t="shared" si="22"/>
        <v>1939.5743407151058</v>
      </c>
      <c r="H151" s="40">
        <f t="shared" si="23"/>
        <v>450.76167806743166</v>
      </c>
      <c r="I151" s="38">
        <f t="shared" si="24"/>
        <v>2390.3360187825374</v>
      </c>
      <c r="J151" s="38">
        <f t="shared" si="25"/>
        <v>-139.44485855283003</v>
      </c>
      <c r="K151" s="38">
        <f t="shared" si="26"/>
        <v>2250.8911602297076</v>
      </c>
      <c r="L151" s="38">
        <f t="shared" si="27"/>
        <v>43482602.517673135</v>
      </c>
      <c r="M151" s="38">
        <f t="shared" si="28"/>
        <v>40945961.095738612</v>
      </c>
      <c r="N151" s="48">
        <f>'jan-mar'!M151</f>
        <v>37877459.060446486</v>
      </c>
      <c r="O151" s="48">
        <f t="shared" si="29"/>
        <v>3068502.0352921262</v>
      </c>
    </row>
    <row r="152" spans="1:15" x14ac:dyDescent="0.25">
      <c r="A152" s="37">
        <v>3403</v>
      </c>
      <c r="B152" s="37" t="s">
        <v>170</v>
      </c>
      <c r="C152" s="38">
        <v>533122371</v>
      </c>
      <c r="D152" s="38">
        <v>33817</v>
      </c>
      <c r="E152" s="38">
        <f t="shared" si="20"/>
        <v>15764.922110181269</v>
      </c>
      <c r="F152" s="39">
        <f t="shared" si="21"/>
        <v>0.90462918356864874</v>
      </c>
      <c r="G152" s="38">
        <f t="shared" si="22"/>
        <v>1063.6940005448694</v>
      </c>
      <c r="H152" s="40">
        <f t="shared" si="23"/>
        <v>0</v>
      </c>
      <c r="I152" s="38">
        <f t="shared" si="24"/>
        <v>1063.6940005448694</v>
      </c>
      <c r="J152" s="38">
        <f t="shared" si="25"/>
        <v>-139.44485855283003</v>
      </c>
      <c r="K152" s="38">
        <f t="shared" si="26"/>
        <v>924.24914199203931</v>
      </c>
      <c r="L152" s="38">
        <f t="shared" si="27"/>
        <v>35970940.016425848</v>
      </c>
      <c r="M152" s="38">
        <f t="shared" si="28"/>
        <v>31255333.234744795</v>
      </c>
      <c r="N152" s="48">
        <f>'jan-mar'!M152</f>
        <v>23984217.029339667</v>
      </c>
      <c r="O152" s="48">
        <f t="shared" si="29"/>
        <v>7271116.2054051273</v>
      </c>
    </row>
    <row r="153" spans="1:15" x14ac:dyDescent="0.25">
      <c r="A153" s="37">
        <v>3405</v>
      </c>
      <c r="B153" s="37" t="s">
        <v>171</v>
      </c>
      <c r="C153" s="38">
        <v>466564780</v>
      </c>
      <c r="D153" s="38">
        <v>29669</v>
      </c>
      <c r="E153" s="38">
        <f t="shared" si="20"/>
        <v>15725.665846506454</v>
      </c>
      <c r="F153" s="39">
        <f t="shared" si="21"/>
        <v>0.90237656465243032</v>
      </c>
      <c r="G153" s="38">
        <f t="shared" si="22"/>
        <v>1088.8180092967511</v>
      </c>
      <c r="H153" s="40">
        <f t="shared" si="23"/>
        <v>0</v>
      </c>
      <c r="I153" s="38">
        <f t="shared" si="24"/>
        <v>1088.8180092967511</v>
      </c>
      <c r="J153" s="38">
        <f t="shared" si="25"/>
        <v>-139.44485855283003</v>
      </c>
      <c r="K153" s="38">
        <f t="shared" si="26"/>
        <v>949.37315074392109</v>
      </c>
      <c r="L153" s="38">
        <f t="shared" si="27"/>
        <v>32304141.517825309</v>
      </c>
      <c r="M153" s="38">
        <f t="shared" si="28"/>
        <v>28166952.009421393</v>
      </c>
      <c r="N153" s="48">
        <f>'jan-mar'!M153</f>
        <v>21533050.118677538</v>
      </c>
      <c r="O153" s="48">
        <f t="shared" si="29"/>
        <v>6633901.8907438554</v>
      </c>
    </row>
    <row r="154" spans="1:15" x14ac:dyDescent="0.25">
      <c r="A154" s="37">
        <v>3407</v>
      </c>
      <c r="B154" s="37" t="s">
        <v>172</v>
      </c>
      <c r="C154" s="38">
        <v>458730771</v>
      </c>
      <c r="D154" s="38">
        <v>31350</v>
      </c>
      <c r="E154" s="38">
        <f t="shared" si="20"/>
        <v>14632.5604784689</v>
      </c>
      <c r="F154" s="39">
        <f t="shared" si="21"/>
        <v>0.83965154706393885</v>
      </c>
      <c r="G154" s="38">
        <f t="shared" si="22"/>
        <v>1788.4054448407853</v>
      </c>
      <c r="H154" s="40">
        <f t="shared" si="23"/>
        <v>368.09118813616277</v>
      </c>
      <c r="I154" s="38">
        <f t="shared" si="24"/>
        <v>2156.4966329769481</v>
      </c>
      <c r="J154" s="38">
        <f t="shared" si="25"/>
        <v>-139.44485855283003</v>
      </c>
      <c r="K154" s="38">
        <f t="shared" si="26"/>
        <v>2017.0517744241181</v>
      </c>
      <c r="L154" s="38">
        <f t="shared" si="27"/>
        <v>67606169.443827331</v>
      </c>
      <c r="M154" s="38">
        <f t="shared" si="28"/>
        <v>63234573.128196105</v>
      </c>
      <c r="N154" s="48">
        <f>'jan-mar'!M154</f>
        <v>50677400.501705073</v>
      </c>
      <c r="O154" s="48">
        <f t="shared" si="29"/>
        <v>12557172.626491033</v>
      </c>
    </row>
    <row r="155" spans="1:15" x14ac:dyDescent="0.25">
      <c r="A155" s="37">
        <v>3411</v>
      </c>
      <c r="B155" s="37" t="s">
        <v>173</v>
      </c>
      <c r="C155" s="38">
        <v>514190450</v>
      </c>
      <c r="D155" s="38">
        <v>36199</v>
      </c>
      <c r="E155" s="38">
        <f t="shared" si="20"/>
        <v>14204.548468189729</v>
      </c>
      <c r="F155" s="39">
        <f t="shared" si="21"/>
        <v>0.81509118750679466</v>
      </c>
      <c r="G155" s="38">
        <f t="shared" si="22"/>
        <v>2062.3331314194552</v>
      </c>
      <c r="H155" s="40">
        <f t="shared" si="23"/>
        <v>517.89539173387277</v>
      </c>
      <c r="I155" s="38">
        <f t="shared" si="24"/>
        <v>2580.2285231533278</v>
      </c>
      <c r="J155" s="38">
        <f t="shared" si="25"/>
        <v>-139.44485855283003</v>
      </c>
      <c r="K155" s="38">
        <f t="shared" si="26"/>
        <v>2440.783664600498</v>
      </c>
      <c r="L155" s="38">
        <f t="shared" si="27"/>
        <v>93401692.309627309</v>
      </c>
      <c r="M155" s="38">
        <f t="shared" si="28"/>
        <v>88353927.87487343</v>
      </c>
      <c r="N155" s="48">
        <f>'jan-mar'!M155</f>
        <v>68571121.986951932</v>
      </c>
      <c r="O155" s="48">
        <f t="shared" si="29"/>
        <v>19782805.887921497</v>
      </c>
    </row>
    <row r="156" spans="1:15" x14ac:dyDescent="0.25">
      <c r="A156" s="37">
        <v>3412</v>
      </c>
      <c r="B156" s="37" t="s">
        <v>174</v>
      </c>
      <c r="C156" s="38">
        <v>105069022</v>
      </c>
      <c r="D156" s="38">
        <v>7951</v>
      </c>
      <c r="E156" s="38">
        <f t="shared" si="20"/>
        <v>13214.566972707835</v>
      </c>
      <c r="F156" s="39">
        <f t="shared" si="21"/>
        <v>0.75828366598865904</v>
      </c>
      <c r="G156" s="38">
        <f t="shared" si="22"/>
        <v>2695.9212885278675</v>
      </c>
      <c r="H156" s="40">
        <f t="shared" si="23"/>
        <v>864.38891515253567</v>
      </c>
      <c r="I156" s="38">
        <f t="shared" si="24"/>
        <v>3560.310203680403</v>
      </c>
      <c r="J156" s="38">
        <f t="shared" si="25"/>
        <v>-139.44485855283003</v>
      </c>
      <c r="K156" s="38">
        <f t="shared" si="26"/>
        <v>3420.8653451275732</v>
      </c>
      <c r="L156" s="38">
        <f t="shared" si="27"/>
        <v>28308026.429462884</v>
      </c>
      <c r="M156" s="38">
        <f t="shared" si="28"/>
        <v>27199300.359109335</v>
      </c>
      <c r="N156" s="48">
        <f>'jan-mar'!M156</f>
        <v>21850006.27680501</v>
      </c>
      <c r="O156" s="48">
        <f t="shared" si="29"/>
        <v>5349294.082304325</v>
      </c>
    </row>
    <row r="157" spans="1:15" x14ac:dyDescent="0.25">
      <c r="A157" s="37">
        <v>3413</v>
      </c>
      <c r="B157" s="37" t="s">
        <v>175</v>
      </c>
      <c r="C157" s="38">
        <v>303095815</v>
      </c>
      <c r="D157" s="38">
        <v>21839</v>
      </c>
      <c r="E157" s="38">
        <f t="shared" si="20"/>
        <v>13878.648976601493</v>
      </c>
      <c r="F157" s="39">
        <f t="shared" si="21"/>
        <v>0.79639029010048878</v>
      </c>
      <c r="G157" s="38">
        <f t="shared" si="22"/>
        <v>2270.9088060359263</v>
      </c>
      <c r="H157" s="40">
        <f t="shared" si="23"/>
        <v>631.96021378975536</v>
      </c>
      <c r="I157" s="38">
        <f t="shared" si="24"/>
        <v>2902.8690198256818</v>
      </c>
      <c r="J157" s="38">
        <f t="shared" si="25"/>
        <v>-139.44485855283003</v>
      </c>
      <c r="K157" s="38">
        <f t="shared" si="26"/>
        <v>2763.424161272852</v>
      </c>
      <c r="L157" s="38">
        <f t="shared" si="27"/>
        <v>63395756.523973063</v>
      </c>
      <c r="M157" s="38">
        <f t="shared" si="28"/>
        <v>60350420.258037813</v>
      </c>
      <c r="N157" s="48">
        <f>'jan-mar'!M157</f>
        <v>47098878.478681259</v>
      </c>
      <c r="O157" s="48">
        <f t="shared" si="29"/>
        <v>13251541.779356554</v>
      </c>
    </row>
    <row r="158" spans="1:15" x14ac:dyDescent="0.25">
      <c r="A158" s="37">
        <v>3414</v>
      </c>
      <c r="B158" s="37" t="s">
        <v>176</v>
      </c>
      <c r="C158" s="38">
        <v>65862574</v>
      </c>
      <c r="D158" s="38">
        <v>4978</v>
      </c>
      <c r="E158" s="38">
        <f t="shared" si="20"/>
        <v>13230.730012053033</v>
      </c>
      <c r="F158" s="39">
        <f t="shared" si="21"/>
        <v>0.75921114009761081</v>
      </c>
      <c r="G158" s="38">
        <f t="shared" si="22"/>
        <v>2685.5769433469409</v>
      </c>
      <c r="H158" s="40">
        <f t="shared" si="23"/>
        <v>858.73185138171641</v>
      </c>
      <c r="I158" s="38">
        <f t="shared" si="24"/>
        <v>3544.3087947286572</v>
      </c>
      <c r="J158" s="38">
        <f t="shared" si="25"/>
        <v>-139.44485855283003</v>
      </c>
      <c r="K158" s="38">
        <f t="shared" si="26"/>
        <v>3404.8639361758273</v>
      </c>
      <c r="L158" s="38">
        <f t="shared" si="27"/>
        <v>17643569.180159256</v>
      </c>
      <c r="M158" s="38">
        <f t="shared" si="28"/>
        <v>16949412.67428327</v>
      </c>
      <c r="N158" s="48">
        <f>'jan-mar'!M158</f>
        <v>13794272.786549537</v>
      </c>
      <c r="O158" s="48">
        <f t="shared" si="29"/>
        <v>3155139.8877337333</v>
      </c>
    </row>
    <row r="159" spans="1:15" x14ac:dyDescent="0.25">
      <c r="A159" s="37">
        <v>3415</v>
      </c>
      <c r="B159" s="37" t="s">
        <v>177</v>
      </c>
      <c r="C159" s="38">
        <v>116630052</v>
      </c>
      <c r="D159" s="38">
        <v>8165</v>
      </c>
      <c r="E159" s="38">
        <f t="shared" si="20"/>
        <v>14284.145988977343</v>
      </c>
      <c r="F159" s="39">
        <f t="shared" si="21"/>
        <v>0.81965868487474458</v>
      </c>
      <c r="G159" s="38">
        <f t="shared" si="22"/>
        <v>2011.390718115382</v>
      </c>
      <c r="H159" s="40">
        <f t="shared" si="23"/>
        <v>490.03625945820772</v>
      </c>
      <c r="I159" s="38">
        <f t="shared" si="24"/>
        <v>2501.4269775735897</v>
      </c>
      <c r="J159" s="38">
        <f t="shared" si="25"/>
        <v>-139.44485855283003</v>
      </c>
      <c r="K159" s="38">
        <f t="shared" si="26"/>
        <v>2361.9821190207599</v>
      </c>
      <c r="L159" s="38">
        <f t="shared" si="27"/>
        <v>20424151.27188836</v>
      </c>
      <c r="M159" s="38">
        <f t="shared" si="28"/>
        <v>19285584.001804505</v>
      </c>
      <c r="N159" s="48">
        <f>'jan-mar'!M159</f>
        <v>15704727.880594006</v>
      </c>
      <c r="O159" s="48">
        <f t="shared" si="29"/>
        <v>3580856.1212104987</v>
      </c>
    </row>
    <row r="160" spans="1:15" x14ac:dyDescent="0.25">
      <c r="A160" s="37">
        <v>3416</v>
      </c>
      <c r="B160" s="37" t="s">
        <v>178</v>
      </c>
      <c r="C160" s="38">
        <v>75258742</v>
      </c>
      <c r="D160" s="38">
        <v>6103</v>
      </c>
      <c r="E160" s="38">
        <f t="shared" si="20"/>
        <v>12331.434048828445</v>
      </c>
      <c r="F160" s="39">
        <f t="shared" si="21"/>
        <v>0.70760737273912522</v>
      </c>
      <c r="G160" s="38">
        <f t="shared" si="22"/>
        <v>3261.1263598106766</v>
      </c>
      <c r="H160" s="40">
        <f t="shared" si="23"/>
        <v>1173.485438510322</v>
      </c>
      <c r="I160" s="38">
        <f t="shared" si="24"/>
        <v>4434.6117983209988</v>
      </c>
      <c r="J160" s="38">
        <f t="shared" si="25"/>
        <v>-139.44485855283003</v>
      </c>
      <c r="K160" s="38">
        <f t="shared" si="26"/>
        <v>4295.166939768169</v>
      </c>
      <c r="L160" s="38">
        <f t="shared" si="27"/>
        <v>27064435.805153057</v>
      </c>
      <c r="M160" s="38">
        <f t="shared" si="28"/>
        <v>26213403.833405133</v>
      </c>
      <c r="N160" s="48">
        <f>'jan-mar'!M160</f>
        <v>21271192.23651503</v>
      </c>
      <c r="O160" s="48">
        <f t="shared" si="29"/>
        <v>4942211.5968901031</v>
      </c>
    </row>
    <row r="161" spans="1:15" x14ac:dyDescent="0.25">
      <c r="A161" s="37">
        <v>3417</v>
      </c>
      <c r="B161" s="37" t="s">
        <v>179</v>
      </c>
      <c r="C161" s="38">
        <v>58745918</v>
      </c>
      <c r="D161" s="38">
        <v>4463</v>
      </c>
      <c r="E161" s="38">
        <f t="shared" si="20"/>
        <v>13162.876540443647</v>
      </c>
      <c r="F161" s="39">
        <f t="shared" si="21"/>
        <v>0.75531754454443922</v>
      </c>
      <c r="G161" s="38">
        <f t="shared" si="22"/>
        <v>2729.0031651769473</v>
      </c>
      <c r="H161" s="40">
        <f t="shared" si="23"/>
        <v>882.48056644500139</v>
      </c>
      <c r="I161" s="38">
        <f t="shared" si="24"/>
        <v>3611.4837316219487</v>
      </c>
      <c r="J161" s="38">
        <f t="shared" si="25"/>
        <v>-139.44485855283003</v>
      </c>
      <c r="K161" s="38">
        <f t="shared" si="26"/>
        <v>3472.0388730691188</v>
      </c>
      <c r="L161" s="38">
        <f t="shared" si="27"/>
        <v>16118051.894228756</v>
      </c>
      <c r="M161" s="38">
        <f t="shared" si="28"/>
        <v>15495709.490507478</v>
      </c>
      <c r="N161" s="48">
        <f>'jan-mar'!M161</f>
        <v>12416605.169720884</v>
      </c>
      <c r="O161" s="48">
        <f t="shared" si="29"/>
        <v>3079104.3207865935</v>
      </c>
    </row>
    <row r="162" spans="1:15" x14ac:dyDescent="0.25">
      <c r="A162" s="37">
        <v>3418</v>
      </c>
      <c r="B162" s="37" t="s">
        <v>180</v>
      </c>
      <c r="C162" s="38">
        <v>92272056</v>
      </c>
      <c r="D162" s="38">
        <v>7216</v>
      </c>
      <c r="E162" s="38">
        <f t="shared" si="20"/>
        <v>12787.147450110864</v>
      </c>
      <c r="F162" s="39">
        <f t="shared" si="21"/>
        <v>0.73375730480108992</v>
      </c>
      <c r="G162" s="38">
        <f t="shared" si="22"/>
        <v>2969.4697829899287</v>
      </c>
      <c r="H162" s="40">
        <f t="shared" si="23"/>
        <v>1013.9857480614754</v>
      </c>
      <c r="I162" s="38">
        <f t="shared" si="24"/>
        <v>3983.4555310514043</v>
      </c>
      <c r="J162" s="38">
        <f t="shared" si="25"/>
        <v>-139.44485855283003</v>
      </c>
      <c r="K162" s="38">
        <f t="shared" si="26"/>
        <v>3844.0106724985744</v>
      </c>
      <c r="L162" s="38">
        <f t="shared" si="27"/>
        <v>28744615.112066932</v>
      </c>
      <c r="M162" s="38">
        <f t="shared" si="28"/>
        <v>27738381.012749713</v>
      </c>
      <c r="N162" s="48">
        <f>'jan-mar'!M162</f>
        <v>22379826.245894227</v>
      </c>
      <c r="O162" s="48">
        <f t="shared" si="29"/>
        <v>5358554.7668554857</v>
      </c>
    </row>
    <row r="163" spans="1:15" x14ac:dyDescent="0.25">
      <c r="A163" s="37">
        <v>3419</v>
      </c>
      <c r="B163" s="37" t="s">
        <v>181</v>
      </c>
      <c r="C163" s="38">
        <v>46598908</v>
      </c>
      <c r="D163" s="38">
        <v>3614</v>
      </c>
      <c r="E163" s="38">
        <f t="shared" si="20"/>
        <v>12893.997786386275</v>
      </c>
      <c r="F163" s="39">
        <f t="shared" si="21"/>
        <v>0.73988863433087149</v>
      </c>
      <c r="G163" s="38">
        <f t="shared" si="22"/>
        <v>2901.0855677736654</v>
      </c>
      <c r="H163" s="40">
        <f t="shared" si="23"/>
        <v>976.58813036508161</v>
      </c>
      <c r="I163" s="38">
        <f t="shared" si="24"/>
        <v>3877.6736981387471</v>
      </c>
      <c r="J163" s="38">
        <f t="shared" si="25"/>
        <v>-139.44485855283003</v>
      </c>
      <c r="K163" s="38">
        <f t="shared" si="26"/>
        <v>3738.2288395859173</v>
      </c>
      <c r="L163" s="38">
        <f t="shared" si="27"/>
        <v>14013912.745073432</v>
      </c>
      <c r="M163" s="38">
        <f t="shared" si="28"/>
        <v>13509959.026263505</v>
      </c>
      <c r="N163" s="48">
        <f>'jan-mar'!M163</f>
        <v>11216012.273240265</v>
      </c>
      <c r="O163" s="48">
        <f t="shared" si="29"/>
        <v>2293946.7530232407</v>
      </c>
    </row>
    <row r="164" spans="1:15" x14ac:dyDescent="0.25">
      <c r="A164" s="37">
        <v>3420</v>
      </c>
      <c r="B164" s="37" t="s">
        <v>182</v>
      </c>
      <c r="C164" s="38">
        <v>311464973</v>
      </c>
      <c r="D164" s="38">
        <v>21937</v>
      </c>
      <c r="E164" s="38">
        <f t="shared" si="20"/>
        <v>14198.15713178648</v>
      </c>
      <c r="F164" s="39">
        <f t="shared" si="21"/>
        <v>0.81472443723730559</v>
      </c>
      <c r="G164" s="38">
        <f t="shared" si="22"/>
        <v>2066.4235867175344</v>
      </c>
      <c r="H164" s="40">
        <f t="shared" si="23"/>
        <v>520.13235947500982</v>
      </c>
      <c r="I164" s="38">
        <f t="shared" si="24"/>
        <v>2586.5559461925441</v>
      </c>
      <c r="J164" s="38">
        <f t="shared" si="25"/>
        <v>-139.44485855283003</v>
      </c>
      <c r="K164" s="38">
        <f t="shared" si="26"/>
        <v>2447.1110876397142</v>
      </c>
      <c r="L164" s="38">
        <f t="shared" si="27"/>
        <v>56741277.791625842</v>
      </c>
      <c r="M164" s="38">
        <f t="shared" si="28"/>
        <v>53682275.929552414</v>
      </c>
      <c r="N164" s="48">
        <f>'jan-mar'!M164</f>
        <v>42781727.440136045</v>
      </c>
      <c r="O164" s="48">
        <f t="shared" si="29"/>
        <v>10900548.489416368</v>
      </c>
    </row>
    <row r="165" spans="1:15" x14ac:dyDescent="0.25">
      <c r="A165" s="37">
        <v>3421</v>
      </c>
      <c r="B165" s="37" t="s">
        <v>183</v>
      </c>
      <c r="C165" s="38">
        <v>93472839</v>
      </c>
      <c r="D165" s="38">
        <v>6474</v>
      </c>
      <c r="E165" s="38">
        <f t="shared" si="20"/>
        <v>14438.18952734013</v>
      </c>
      <c r="F165" s="39">
        <f t="shared" si="21"/>
        <v>0.82849807395445074</v>
      </c>
      <c r="G165" s="38">
        <f t="shared" si="22"/>
        <v>1912.8028535631986</v>
      </c>
      <c r="H165" s="40">
        <f t="shared" si="23"/>
        <v>436.12102103123249</v>
      </c>
      <c r="I165" s="38">
        <f t="shared" si="24"/>
        <v>2348.9238745944313</v>
      </c>
      <c r="J165" s="38">
        <f t="shared" si="25"/>
        <v>-139.44485855283003</v>
      </c>
      <c r="K165" s="38">
        <f t="shared" si="26"/>
        <v>2209.4790160416014</v>
      </c>
      <c r="L165" s="38">
        <f t="shared" si="27"/>
        <v>15206933.164124347</v>
      </c>
      <c r="M165" s="38">
        <f t="shared" si="28"/>
        <v>14304167.149853328</v>
      </c>
      <c r="N165" s="48">
        <f>'jan-mar'!M165</f>
        <v>11875635.626308098</v>
      </c>
      <c r="O165" s="48">
        <f t="shared" si="29"/>
        <v>2428531.5235452298</v>
      </c>
    </row>
    <row r="166" spans="1:15" x14ac:dyDescent="0.25">
      <c r="A166" s="37">
        <v>3422</v>
      </c>
      <c r="B166" s="37" t="s">
        <v>184</v>
      </c>
      <c r="C166" s="38">
        <v>70620731</v>
      </c>
      <c r="D166" s="38">
        <v>4191</v>
      </c>
      <c r="E166" s="38">
        <f t="shared" si="20"/>
        <v>16850.568122166547</v>
      </c>
      <c r="F166" s="39">
        <f t="shared" si="21"/>
        <v>0.96692616534901155</v>
      </c>
      <c r="G166" s="38">
        <f t="shared" si="22"/>
        <v>368.88055287429131</v>
      </c>
      <c r="H166" s="40">
        <f t="shared" si="23"/>
        <v>0</v>
      </c>
      <c r="I166" s="38">
        <f t="shared" si="24"/>
        <v>368.88055287429131</v>
      </c>
      <c r="J166" s="38">
        <f t="shared" si="25"/>
        <v>-139.44485855283003</v>
      </c>
      <c r="K166" s="38">
        <f t="shared" si="26"/>
        <v>229.43569432146128</v>
      </c>
      <c r="L166" s="38">
        <f t="shared" si="27"/>
        <v>1545978.397096155</v>
      </c>
      <c r="M166" s="38">
        <f t="shared" si="28"/>
        <v>961564.9949012443</v>
      </c>
      <c r="N166" s="48">
        <f>'jan-mar'!M166</f>
        <v>1448070.7273348444</v>
      </c>
      <c r="O166" s="48">
        <f t="shared" si="29"/>
        <v>-486505.73243360012</v>
      </c>
    </row>
    <row r="167" spans="1:15" x14ac:dyDescent="0.25">
      <c r="A167" s="37">
        <v>3423</v>
      </c>
      <c r="B167" s="37" t="s">
        <v>185</v>
      </c>
      <c r="C167" s="38">
        <v>30515240</v>
      </c>
      <c r="D167" s="38">
        <v>2239</v>
      </c>
      <c r="E167" s="38">
        <f t="shared" si="20"/>
        <v>13628.959356855739</v>
      </c>
      <c r="F167" s="39">
        <f t="shared" si="21"/>
        <v>0.78206249861014632</v>
      </c>
      <c r="G167" s="38">
        <f t="shared" si="22"/>
        <v>2430.7101626732083</v>
      </c>
      <c r="H167" s="40">
        <f t="shared" si="23"/>
        <v>719.35158070076909</v>
      </c>
      <c r="I167" s="38">
        <f t="shared" si="24"/>
        <v>3150.0617433739772</v>
      </c>
      <c r="J167" s="38">
        <f t="shared" si="25"/>
        <v>-139.44485855283003</v>
      </c>
      <c r="K167" s="38">
        <f t="shared" si="26"/>
        <v>3010.6168848211473</v>
      </c>
      <c r="L167" s="38">
        <f t="shared" si="27"/>
        <v>7052988.243414335</v>
      </c>
      <c r="M167" s="38">
        <f t="shared" si="28"/>
        <v>6740771.205114549</v>
      </c>
      <c r="N167" s="48">
        <f>'jan-mar'!M167</f>
        <v>5567054.8077268805</v>
      </c>
      <c r="O167" s="48">
        <f t="shared" si="29"/>
        <v>1173716.3973876685</v>
      </c>
    </row>
    <row r="168" spans="1:15" x14ac:dyDescent="0.25">
      <c r="A168" s="37">
        <v>3424</v>
      </c>
      <c r="B168" s="37" t="s">
        <v>186</v>
      </c>
      <c r="C168" s="38">
        <v>26992358</v>
      </c>
      <c r="D168" s="38">
        <v>1836</v>
      </c>
      <c r="E168" s="38">
        <f t="shared" si="20"/>
        <v>14701.720043572985</v>
      </c>
      <c r="F168" s="39">
        <f t="shared" si="21"/>
        <v>0.84362008940615985</v>
      </c>
      <c r="G168" s="38">
        <f t="shared" si="22"/>
        <v>1744.1433231741714</v>
      </c>
      <c r="H168" s="40">
        <f t="shared" si="23"/>
        <v>343.88534034973327</v>
      </c>
      <c r="I168" s="38">
        <f t="shared" si="24"/>
        <v>2088.0286635239045</v>
      </c>
      <c r="J168" s="38">
        <f t="shared" si="25"/>
        <v>-139.44485855283003</v>
      </c>
      <c r="K168" s="38">
        <f t="shared" si="26"/>
        <v>1948.5838049710744</v>
      </c>
      <c r="L168" s="38">
        <f t="shared" si="27"/>
        <v>3833620.6262298888</v>
      </c>
      <c r="M168" s="38">
        <f t="shared" si="28"/>
        <v>3577599.8659268925</v>
      </c>
      <c r="N168" s="48">
        <f>'jan-mar'!M168</f>
        <v>4634827.6497036852</v>
      </c>
      <c r="O168" s="48">
        <f t="shared" si="29"/>
        <v>-1057227.7837767927</v>
      </c>
    </row>
    <row r="169" spans="1:15" x14ac:dyDescent="0.25">
      <c r="A169" s="37">
        <v>3425</v>
      </c>
      <c r="B169" s="37" t="s">
        <v>187</v>
      </c>
      <c r="C169" s="38">
        <v>15584421</v>
      </c>
      <c r="D169" s="38">
        <v>1287</v>
      </c>
      <c r="E169" s="38">
        <f t="shared" si="20"/>
        <v>12109.107226107226</v>
      </c>
      <c r="F169" s="39">
        <f t="shared" si="21"/>
        <v>0.69484972441596482</v>
      </c>
      <c r="G169" s="38">
        <f t="shared" si="22"/>
        <v>3403.4155263522571</v>
      </c>
      <c r="H169" s="40">
        <f t="shared" si="23"/>
        <v>1251.2998264627488</v>
      </c>
      <c r="I169" s="38">
        <f t="shared" si="24"/>
        <v>4654.7153528150056</v>
      </c>
      <c r="J169" s="38">
        <f t="shared" si="25"/>
        <v>-139.44485855283003</v>
      </c>
      <c r="K169" s="38">
        <f t="shared" si="26"/>
        <v>4515.2704942621758</v>
      </c>
      <c r="L169" s="38">
        <f t="shared" si="27"/>
        <v>5990618.6590729123</v>
      </c>
      <c r="M169" s="38">
        <f t="shared" si="28"/>
        <v>5811153.1261154199</v>
      </c>
      <c r="N169" s="48">
        <f>'jan-mar'!M169</f>
        <v>4527557.9878805242</v>
      </c>
      <c r="O169" s="48">
        <f t="shared" si="29"/>
        <v>1283595.1382348957</v>
      </c>
    </row>
    <row r="170" spans="1:15" x14ac:dyDescent="0.25">
      <c r="A170" s="37">
        <v>3426</v>
      </c>
      <c r="B170" s="37" t="s">
        <v>188</v>
      </c>
      <c r="C170" s="38">
        <v>21524927</v>
      </c>
      <c r="D170" s="38">
        <v>1609</v>
      </c>
      <c r="E170" s="38">
        <f t="shared" si="20"/>
        <v>13377.829086389062</v>
      </c>
      <c r="F170" s="39">
        <f t="shared" si="21"/>
        <v>0.76765203911317692</v>
      </c>
      <c r="G170" s="38">
        <f t="shared" si="22"/>
        <v>2591.4335357718824</v>
      </c>
      <c r="H170" s="40">
        <f t="shared" si="23"/>
        <v>807.24717536410628</v>
      </c>
      <c r="I170" s="38">
        <f t="shared" si="24"/>
        <v>3398.6807111359885</v>
      </c>
      <c r="J170" s="38">
        <f t="shared" si="25"/>
        <v>-139.44485855283003</v>
      </c>
      <c r="K170" s="38">
        <f t="shared" si="26"/>
        <v>3259.2358525831587</v>
      </c>
      <c r="L170" s="38">
        <f t="shared" si="27"/>
        <v>5468477.2642178051</v>
      </c>
      <c r="M170" s="38">
        <f t="shared" si="28"/>
        <v>5244110.4868063023</v>
      </c>
      <c r="N170" s="48">
        <f>'jan-mar'!M170</f>
        <v>4332445.9069462027</v>
      </c>
      <c r="O170" s="48">
        <f t="shared" si="29"/>
        <v>911664.57986009959</v>
      </c>
    </row>
    <row r="171" spans="1:15" x14ac:dyDescent="0.25">
      <c r="A171" s="37">
        <v>3427</v>
      </c>
      <c r="B171" s="37" t="s">
        <v>189</v>
      </c>
      <c r="C171" s="38">
        <v>85170586</v>
      </c>
      <c r="D171" s="38">
        <v>5762</v>
      </c>
      <c r="E171" s="38">
        <f t="shared" si="20"/>
        <v>14781.427629295384</v>
      </c>
      <c r="F171" s="39">
        <f t="shared" si="21"/>
        <v>0.8481939025650409</v>
      </c>
      <c r="G171" s="38">
        <f t="shared" si="22"/>
        <v>1693.130468311836</v>
      </c>
      <c r="H171" s="40">
        <f t="shared" si="23"/>
        <v>315.98768534689361</v>
      </c>
      <c r="I171" s="38">
        <f t="shared" si="24"/>
        <v>2009.1181536587296</v>
      </c>
      <c r="J171" s="38">
        <f t="shared" si="25"/>
        <v>-139.44485855283003</v>
      </c>
      <c r="K171" s="38">
        <f t="shared" si="26"/>
        <v>1869.6732951058996</v>
      </c>
      <c r="L171" s="38">
        <f t="shared" si="27"/>
        <v>11576538.801381601</v>
      </c>
      <c r="M171" s="38">
        <f t="shared" si="28"/>
        <v>10773057.526400194</v>
      </c>
      <c r="N171" s="48">
        <f>'jan-mar'!M171</f>
        <v>9291579.5381877087</v>
      </c>
      <c r="O171" s="48">
        <f t="shared" si="29"/>
        <v>1481477.9882124849</v>
      </c>
    </row>
    <row r="172" spans="1:15" x14ac:dyDescent="0.25">
      <c r="A172" s="37">
        <v>3428</v>
      </c>
      <c r="B172" s="37" t="s">
        <v>190</v>
      </c>
      <c r="C172" s="38">
        <v>35580813</v>
      </c>
      <c r="D172" s="38">
        <v>2492</v>
      </c>
      <c r="E172" s="38">
        <f t="shared" si="20"/>
        <v>14278.014847512039</v>
      </c>
      <c r="F172" s="39">
        <f t="shared" si="21"/>
        <v>0.81930686521719487</v>
      </c>
      <c r="G172" s="38">
        <f t="shared" si="22"/>
        <v>2015.3146486531768</v>
      </c>
      <c r="H172" s="40">
        <f t="shared" si="23"/>
        <v>492.18215897106433</v>
      </c>
      <c r="I172" s="38">
        <f t="shared" si="24"/>
        <v>2507.4968076242412</v>
      </c>
      <c r="J172" s="38">
        <f t="shared" si="25"/>
        <v>-139.44485855283003</v>
      </c>
      <c r="K172" s="38">
        <f t="shared" si="26"/>
        <v>2368.0519490714114</v>
      </c>
      <c r="L172" s="38">
        <f t="shared" si="27"/>
        <v>6248682.0445996094</v>
      </c>
      <c r="M172" s="38">
        <f t="shared" si="28"/>
        <v>5901185.4570859568</v>
      </c>
      <c r="N172" s="48">
        <f>'jan-mar'!M172</f>
        <v>5396401.7184213437</v>
      </c>
      <c r="O172" s="48">
        <f t="shared" si="29"/>
        <v>504783.73866461311</v>
      </c>
    </row>
    <row r="173" spans="1:15" x14ac:dyDescent="0.25">
      <c r="A173" s="37">
        <v>3429</v>
      </c>
      <c r="B173" s="37" t="s">
        <v>191</v>
      </c>
      <c r="C173" s="38">
        <v>18938663</v>
      </c>
      <c r="D173" s="38">
        <v>1525</v>
      </c>
      <c r="E173" s="38">
        <f t="shared" si="20"/>
        <v>12418.795409836066</v>
      </c>
      <c r="F173" s="39">
        <f t="shared" si="21"/>
        <v>0.7126203779497714</v>
      </c>
      <c r="G173" s="38">
        <f t="shared" si="22"/>
        <v>3205.2150887657995</v>
      </c>
      <c r="H173" s="40">
        <f t="shared" si="23"/>
        <v>1142.9089621576547</v>
      </c>
      <c r="I173" s="38">
        <f t="shared" si="24"/>
        <v>4348.124050923454</v>
      </c>
      <c r="J173" s="38">
        <f t="shared" si="25"/>
        <v>-139.44485855283003</v>
      </c>
      <c r="K173" s="38">
        <f t="shared" si="26"/>
        <v>4208.6791923706242</v>
      </c>
      <c r="L173" s="38">
        <f t="shared" si="27"/>
        <v>6630889.1776582673</v>
      </c>
      <c r="M173" s="38">
        <f t="shared" si="28"/>
        <v>6418235.7683652015</v>
      </c>
      <c r="N173" s="48">
        <f>'jan-mar'!M173</f>
        <v>5065938.9928421127</v>
      </c>
      <c r="O173" s="48">
        <f t="shared" si="29"/>
        <v>1352296.7755230889</v>
      </c>
    </row>
    <row r="174" spans="1:15" x14ac:dyDescent="0.25">
      <c r="A174" s="37">
        <v>3430</v>
      </c>
      <c r="B174" s="37" t="s">
        <v>192</v>
      </c>
      <c r="C174" s="38">
        <v>26485235</v>
      </c>
      <c r="D174" s="38">
        <v>1871</v>
      </c>
      <c r="E174" s="38">
        <f t="shared" si="20"/>
        <v>14155.657402458579</v>
      </c>
      <c r="F174" s="39">
        <f t="shared" si="21"/>
        <v>0.81228570045350901</v>
      </c>
      <c r="G174" s="38">
        <f t="shared" si="22"/>
        <v>2093.6234134873912</v>
      </c>
      <c r="H174" s="40">
        <f t="shared" si="23"/>
        <v>535.00726473977522</v>
      </c>
      <c r="I174" s="38">
        <f t="shared" si="24"/>
        <v>2628.6306782271663</v>
      </c>
      <c r="J174" s="38">
        <f t="shared" si="25"/>
        <v>-139.44485855283003</v>
      </c>
      <c r="K174" s="38">
        <f t="shared" si="26"/>
        <v>2489.1858196743365</v>
      </c>
      <c r="L174" s="38">
        <f t="shared" si="27"/>
        <v>4918167.9989630282</v>
      </c>
      <c r="M174" s="38">
        <f t="shared" si="28"/>
        <v>4657266.6686106836</v>
      </c>
      <c r="N174" s="48">
        <f>'jan-mar'!M174</f>
        <v>3241736.483080389</v>
      </c>
      <c r="O174" s="48">
        <f t="shared" si="29"/>
        <v>1415530.1855302947</v>
      </c>
    </row>
    <row r="175" spans="1:15" x14ac:dyDescent="0.25">
      <c r="A175" s="37">
        <v>3431</v>
      </c>
      <c r="B175" s="37" t="s">
        <v>193</v>
      </c>
      <c r="C175" s="38">
        <v>33971731</v>
      </c>
      <c r="D175" s="38">
        <v>2523</v>
      </c>
      <c r="E175" s="38">
        <f t="shared" si="20"/>
        <v>13464.816091954022</v>
      </c>
      <c r="F175" s="39">
        <f t="shared" si="21"/>
        <v>0.77264356290729019</v>
      </c>
      <c r="G175" s="38">
        <f t="shared" si="22"/>
        <v>2535.7618522103071</v>
      </c>
      <c r="H175" s="40">
        <f t="shared" si="23"/>
        <v>776.80172341637001</v>
      </c>
      <c r="I175" s="38">
        <f t="shared" si="24"/>
        <v>3312.563575626677</v>
      </c>
      <c r="J175" s="38">
        <f t="shared" si="25"/>
        <v>-139.44485855283003</v>
      </c>
      <c r="K175" s="38">
        <f t="shared" si="26"/>
        <v>3173.1187170738472</v>
      </c>
      <c r="L175" s="38">
        <f t="shared" si="27"/>
        <v>8357597.9013061058</v>
      </c>
      <c r="M175" s="38">
        <f t="shared" si="28"/>
        <v>8005778.5231773164</v>
      </c>
      <c r="N175" s="48">
        <f>'jan-mar'!M175</f>
        <v>6179807.8782692784</v>
      </c>
      <c r="O175" s="48">
        <f t="shared" si="29"/>
        <v>1825970.644908038</v>
      </c>
    </row>
    <row r="176" spans="1:15" x14ac:dyDescent="0.25">
      <c r="A176" s="37">
        <v>3432</v>
      </c>
      <c r="B176" s="37" t="s">
        <v>194</v>
      </c>
      <c r="C176" s="38">
        <v>28417669</v>
      </c>
      <c r="D176" s="38">
        <v>1966</v>
      </c>
      <c r="E176" s="38">
        <f t="shared" si="20"/>
        <v>14454.562054933876</v>
      </c>
      <c r="F176" s="39">
        <f t="shared" si="21"/>
        <v>0.82943756900343169</v>
      </c>
      <c r="G176" s="38">
        <f t="shared" si="22"/>
        <v>1902.3244359032008</v>
      </c>
      <c r="H176" s="40">
        <f t="shared" si="23"/>
        <v>430.3906363734211</v>
      </c>
      <c r="I176" s="38">
        <f t="shared" si="24"/>
        <v>2332.7150722766219</v>
      </c>
      <c r="J176" s="38">
        <f t="shared" si="25"/>
        <v>-139.44485855283003</v>
      </c>
      <c r="K176" s="38">
        <f t="shared" si="26"/>
        <v>2193.270213723792</v>
      </c>
      <c r="L176" s="38">
        <f t="shared" si="27"/>
        <v>4586117.8320958382</v>
      </c>
      <c r="M176" s="38">
        <f t="shared" si="28"/>
        <v>4311969.2401809748</v>
      </c>
      <c r="N176" s="48">
        <f>'jan-mar'!M176</f>
        <v>3599489.799388587</v>
      </c>
      <c r="O176" s="48">
        <f t="shared" si="29"/>
        <v>712479.44079238782</v>
      </c>
    </row>
    <row r="177" spans="1:15" x14ac:dyDescent="0.25">
      <c r="A177" s="37">
        <v>3433</v>
      </c>
      <c r="B177" s="37" t="s">
        <v>195</v>
      </c>
      <c r="C177" s="38">
        <v>41899591</v>
      </c>
      <c r="D177" s="38">
        <v>2185</v>
      </c>
      <c r="E177" s="38">
        <f t="shared" si="20"/>
        <v>19176.014187643021</v>
      </c>
      <c r="F177" s="39">
        <f t="shared" si="21"/>
        <v>1.1003658589258243</v>
      </c>
      <c r="G177" s="38">
        <f t="shared" si="22"/>
        <v>-1119.4049290306518</v>
      </c>
      <c r="H177" s="40">
        <f t="shared" si="23"/>
        <v>0</v>
      </c>
      <c r="I177" s="38">
        <f t="shared" si="24"/>
        <v>-1119.4049290306518</v>
      </c>
      <c r="J177" s="38">
        <f t="shared" si="25"/>
        <v>-139.44485855283003</v>
      </c>
      <c r="K177" s="38">
        <f t="shared" si="26"/>
        <v>-1258.8497875834819</v>
      </c>
      <c r="L177" s="38">
        <f t="shared" si="27"/>
        <v>-2445899.7699319744</v>
      </c>
      <c r="M177" s="38">
        <f t="shared" si="28"/>
        <v>-2750586.7858699081</v>
      </c>
      <c r="N177" s="48">
        <f>'jan-mar'!M177</f>
        <v>414090.6062769359</v>
      </c>
      <c r="O177" s="48">
        <f t="shared" si="29"/>
        <v>-3164677.392146844</v>
      </c>
    </row>
    <row r="178" spans="1:15" x14ac:dyDescent="0.25">
      <c r="A178" s="37">
        <v>3434</v>
      </c>
      <c r="B178" s="37" t="s">
        <v>196</v>
      </c>
      <c r="C178" s="38">
        <v>32994902</v>
      </c>
      <c r="D178" s="38">
        <v>2239</v>
      </c>
      <c r="E178" s="38">
        <f t="shared" si="20"/>
        <v>14736.445734702993</v>
      </c>
      <c r="F178" s="39">
        <f t="shared" si="21"/>
        <v>0.84561273316273822</v>
      </c>
      <c r="G178" s="38">
        <f t="shared" si="22"/>
        <v>1721.9188808509662</v>
      </c>
      <c r="H178" s="40">
        <f t="shared" si="23"/>
        <v>331.73134845423033</v>
      </c>
      <c r="I178" s="38">
        <f t="shared" si="24"/>
        <v>2053.6502293051963</v>
      </c>
      <c r="J178" s="38">
        <f t="shared" si="25"/>
        <v>-139.44485855283003</v>
      </c>
      <c r="K178" s="38">
        <f t="shared" si="26"/>
        <v>1914.2053707523662</v>
      </c>
      <c r="L178" s="38">
        <f t="shared" si="27"/>
        <v>4598122.8634143341</v>
      </c>
      <c r="M178" s="38">
        <f t="shared" si="28"/>
        <v>4285905.8251145482</v>
      </c>
      <c r="N178" s="48">
        <f>'jan-mar'!M178</f>
        <v>3789588.01772688</v>
      </c>
      <c r="O178" s="48">
        <f t="shared" si="29"/>
        <v>496317.80738766817</v>
      </c>
    </row>
    <row r="179" spans="1:15" x14ac:dyDescent="0.25">
      <c r="A179" s="37">
        <v>3435</v>
      </c>
      <c r="B179" s="37" t="s">
        <v>197</v>
      </c>
      <c r="C179" s="38">
        <v>51220535</v>
      </c>
      <c r="D179" s="38">
        <v>3553</v>
      </c>
      <c r="E179" s="38">
        <f t="shared" si="20"/>
        <v>14416.137067267098</v>
      </c>
      <c r="F179" s="39">
        <f t="shared" si="21"/>
        <v>0.82723265070579011</v>
      </c>
      <c r="G179" s="38">
        <f t="shared" si="22"/>
        <v>1926.9164280099387</v>
      </c>
      <c r="H179" s="40">
        <f t="shared" si="23"/>
        <v>443.83938205679351</v>
      </c>
      <c r="I179" s="38">
        <f t="shared" si="24"/>
        <v>2370.755810066732</v>
      </c>
      <c r="J179" s="38">
        <f t="shared" si="25"/>
        <v>-139.44485855283003</v>
      </c>
      <c r="K179" s="38">
        <f t="shared" si="26"/>
        <v>2231.3109515139022</v>
      </c>
      <c r="L179" s="38">
        <f t="shared" si="27"/>
        <v>8423295.393167099</v>
      </c>
      <c r="M179" s="38">
        <f t="shared" si="28"/>
        <v>7927847.8107288945</v>
      </c>
      <c r="N179" s="48">
        <f>'jan-mar'!M179</f>
        <v>7455626.7219265737</v>
      </c>
      <c r="O179" s="48">
        <f t="shared" si="29"/>
        <v>472221.08880232088</v>
      </c>
    </row>
    <row r="180" spans="1:15" x14ac:dyDescent="0.25">
      <c r="A180" s="37">
        <v>3436</v>
      </c>
      <c r="B180" s="37" t="s">
        <v>198</v>
      </c>
      <c r="C180" s="38">
        <v>97732036</v>
      </c>
      <c r="D180" s="38">
        <v>5493</v>
      </c>
      <c r="E180" s="38">
        <f t="shared" si="20"/>
        <v>17792.105588931368</v>
      </c>
      <c r="F180" s="39">
        <f t="shared" si="21"/>
        <v>1.0209538518739378</v>
      </c>
      <c r="G180" s="38">
        <f t="shared" si="22"/>
        <v>-233.70342585519421</v>
      </c>
      <c r="H180" s="40">
        <f t="shared" si="23"/>
        <v>0</v>
      </c>
      <c r="I180" s="38">
        <f t="shared" si="24"/>
        <v>-233.70342585519421</v>
      </c>
      <c r="J180" s="38">
        <f t="shared" si="25"/>
        <v>-139.44485855283003</v>
      </c>
      <c r="K180" s="38">
        <f t="shared" si="26"/>
        <v>-373.14828440802421</v>
      </c>
      <c r="L180" s="38">
        <f t="shared" si="27"/>
        <v>-1283732.9182225817</v>
      </c>
      <c r="M180" s="38">
        <f t="shared" si="28"/>
        <v>-2049703.526253277</v>
      </c>
      <c r="N180" s="48">
        <f>'jan-mar'!M180</f>
        <v>1257616.8935648547</v>
      </c>
      <c r="O180" s="48">
        <f t="shared" si="29"/>
        <v>-3307320.4198181317</v>
      </c>
    </row>
    <row r="181" spans="1:15" x14ac:dyDescent="0.25">
      <c r="A181" s="37">
        <v>3437</v>
      </c>
      <c r="B181" s="37" t="s">
        <v>199</v>
      </c>
      <c r="C181" s="38">
        <v>77264708</v>
      </c>
      <c r="D181" s="38">
        <v>5469</v>
      </c>
      <c r="E181" s="38">
        <f t="shared" si="20"/>
        <v>14127.757908209911</v>
      </c>
      <c r="F181" s="39">
        <f t="shared" si="21"/>
        <v>0.8106847603075471</v>
      </c>
      <c r="G181" s="38">
        <f t="shared" si="22"/>
        <v>2111.4790898065385</v>
      </c>
      <c r="H181" s="40">
        <f t="shared" si="23"/>
        <v>544.77208772680899</v>
      </c>
      <c r="I181" s="38">
        <f t="shared" si="24"/>
        <v>2656.2511775333473</v>
      </c>
      <c r="J181" s="38">
        <f t="shared" si="25"/>
        <v>-139.44485855283003</v>
      </c>
      <c r="K181" s="38">
        <f t="shared" si="26"/>
        <v>2516.8063189805175</v>
      </c>
      <c r="L181" s="38">
        <f t="shared" si="27"/>
        <v>14527037.689929876</v>
      </c>
      <c r="M181" s="38">
        <f t="shared" si="28"/>
        <v>13764413.75850445</v>
      </c>
      <c r="N181" s="48">
        <f>'jan-mar'!M181</f>
        <v>12295017.122205582</v>
      </c>
      <c r="O181" s="48">
        <f t="shared" si="29"/>
        <v>1469396.6362988688</v>
      </c>
    </row>
    <row r="182" spans="1:15" x14ac:dyDescent="0.25">
      <c r="A182" s="37">
        <v>3438</v>
      </c>
      <c r="B182" s="37" t="s">
        <v>200</v>
      </c>
      <c r="C182" s="38">
        <v>49075084</v>
      </c>
      <c r="D182" s="38">
        <v>3108</v>
      </c>
      <c r="E182" s="38">
        <f t="shared" si="20"/>
        <v>15789.924066924066</v>
      </c>
      <c r="F182" s="39">
        <f t="shared" si="21"/>
        <v>0.90606385603691608</v>
      </c>
      <c r="G182" s="38">
        <f t="shared" si="22"/>
        <v>1047.6927482294791</v>
      </c>
      <c r="H182" s="40">
        <f t="shared" si="23"/>
        <v>0</v>
      </c>
      <c r="I182" s="38">
        <f t="shared" si="24"/>
        <v>1047.6927482294791</v>
      </c>
      <c r="J182" s="38">
        <f t="shared" si="25"/>
        <v>-139.44485855283003</v>
      </c>
      <c r="K182" s="38">
        <f t="shared" si="26"/>
        <v>908.24788967664904</v>
      </c>
      <c r="L182" s="38">
        <f t="shared" si="27"/>
        <v>3256229.0614972212</v>
      </c>
      <c r="M182" s="38">
        <f t="shared" si="28"/>
        <v>2822834.4411150254</v>
      </c>
      <c r="N182" s="48">
        <f>'jan-mar'!M182</f>
        <v>3518216.5018513394</v>
      </c>
      <c r="O182" s="48">
        <f t="shared" si="29"/>
        <v>-695382.06073631393</v>
      </c>
    </row>
    <row r="183" spans="1:15" x14ac:dyDescent="0.25">
      <c r="A183" s="37">
        <v>3439</v>
      </c>
      <c r="B183" s="37" t="s">
        <v>201</v>
      </c>
      <c r="C183" s="38">
        <v>63868962</v>
      </c>
      <c r="D183" s="38">
        <v>4497</v>
      </c>
      <c r="E183" s="38">
        <f t="shared" si="20"/>
        <v>14202.571047364911</v>
      </c>
      <c r="F183" s="39">
        <f t="shared" si="21"/>
        <v>0.81497771833937194</v>
      </c>
      <c r="G183" s="38">
        <f t="shared" si="22"/>
        <v>2063.5986807473387</v>
      </c>
      <c r="H183" s="40">
        <f t="shared" si="23"/>
        <v>518.58748902255923</v>
      </c>
      <c r="I183" s="38">
        <f t="shared" si="24"/>
        <v>2582.1861697698978</v>
      </c>
      <c r="J183" s="38">
        <f t="shared" si="25"/>
        <v>-139.44485855283003</v>
      </c>
      <c r="K183" s="38">
        <f t="shared" si="26"/>
        <v>2442.741311217068</v>
      </c>
      <c r="L183" s="38">
        <f t="shared" si="27"/>
        <v>11612091.205455231</v>
      </c>
      <c r="M183" s="38">
        <f t="shared" si="28"/>
        <v>10985007.676543154</v>
      </c>
      <c r="N183" s="48">
        <f>'jan-mar'!M183</f>
        <v>7912741.4847153975</v>
      </c>
      <c r="O183" s="48">
        <f t="shared" si="29"/>
        <v>3072266.1918277564</v>
      </c>
    </row>
    <row r="184" spans="1:15" x14ac:dyDescent="0.25">
      <c r="A184" s="37">
        <v>3440</v>
      </c>
      <c r="B184" s="37" t="s">
        <v>202</v>
      </c>
      <c r="C184" s="38">
        <v>82174245</v>
      </c>
      <c r="D184" s="38">
        <v>5130</v>
      </c>
      <c r="E184" s="38">
        <f t="shared" si="20"/>
        <v>16018.37134502924</v>
      </c>
      <c r="F184" s="39">
        <f t="shared" si="21"/>
        <v>0.91917271082455232</v>
      </c>
      <c r="G184" s="38">
        <f t="shared" si="22"/>
        <v>901.48649024216809</v>
      </c>
      <c r="H184" s="40">
        <f t="shared" si="23"/>
        <v>0</v>
      </c>
      <c r="I184" s="38">
        <f t="shared" si="24"/>
        <v>901.48649024216809</v>
      </c>
      <c r="J184" s="38">
        <f t="shared" si="25"/>
        <v>-139.44485855283003</v>
      </c>
      <c r="K184" s="38">
        <f t="shared" si="26"/>
        <v>762.04163168933803</v>
      </c>
      <c r="L184" s="38">
        <f t="shared" si="27"/>
        <v>4624625.6949423226</v>
      </c>
      <c r="M184" s="38">
        <f t="shared" si="28"/>
        <v>3909273.570566304</v>
      </c>
      <c r="N184" s="48">
        <f>'jan-mar'!M184</f>
        <v>3552713.8756067171</v>
      </c>
      <c r="O184" s="48">
        <f t="shared" si="29"/>
        <v>356559.69495958695</v>
      </c>
    </row>
    <row r="185" spans="1:15" x14ac:dyDescent="0.25">
      <c r="A185" s="37">
        <v>3441</v>
      </c>
      <c r="B185" s="37" t="s">
        <v>203</v>
      </c>
      <c r="C185" s="38">
        <v>90606665</v>
      </c>
      <c r="D185" s="38">
        <v>6147</v>
      </c>
      <c r="E185" s="38">
        <f t="shared" si="20"/>
        <v>14739.981291687001</v>
      </c>
      <c r="F185" s="39">
        <f t="shared" si="21"/>
        <v>0.84581561193407306</v>
      </c>
      <c r="G185" s="38">
        <f t="shared" si="22"/>
        <v>1719.6561243812007</v>
      </c>
      <c r="H185" s="40">
        <f t="shared" si="23"/>
        <v>330.49390350982736</v>
      </c>
      <c r="I185" s="38">
        <f t="shared" si="24"/>
        <v>2050.150027891028</v>
      </c>
      <c r="J185" s="38">
        <f t="shared" si="25"/>
        <v>-139.44485855283003</v>
      </c>
      <c r="K185" s="38">
        <f t="shared" si="26"/>
        <v>1910.7051693381979</v>
      </c>
      <c r="L185" s="38">
        <f t="shared" si="27"/>
        <v>12602272.221446149</v>
      </c>
      <c r="M185" s="38">
        <f t="shared" si="28"/>
        <v>11745104.675921902</v>
      </c>
      <c r="N185" s="48">
        <f>'jan-mar'!M185</f>
        <v>9061630.5153314602</v>
      </c>
      <c r="O185" s="48">
        <f t="shared" si="29"/>
        <v>2683474.1605904419</v>
      </c>
    </row>
    <row r="186" spans="1:15" x14ac:dyDescent="0.25">
      <c r="A186" s="37">
        <v>3442</v>
      </c>
      <c r="B186" s="37" t="s">
        <v>204</v>
      </c>
      <c r="C186" s="38">
        <v>210221152</v>
      </c>
      <c r="D186" s="38">
        <v>14925</v>
      </c>
      <c r="E186" s="38">
        <f t="shared" si="20"/>
        <v>14085.169313232831</v>
      </c>
      <c r="F186" s="39">
        <f t="shared" si="21"/>
        <v>0.80824092419886318</v>
      </c>
      <c r="G186" s="38">
        <f t="shared" si="22"/>
        <v>2138.7357905918698</v>
      </c>
      <c r="H186" s="40">
        <f t="shared" si="23"/>
        <v>559.67809596878703</v>
      </c>
      <c r="I186" s="38">
        <f t="shared" si="24"/>
        <v>2698.4138865606569</v>
      </c>
      <c r="J186" s="38">
        <f t="shared" si="25"/>
        <v>-139.44485855283003</v>
      </c>
      <c r="K186" s="38">
        <f t="shared" si="26"/>
        <v>2558.9690280078271</v>
      </c>
      <c r="L186" s="38">
        <f t="shared" si="27"/>
        <v>40273827.256917804</v>
      </c>
      <c r="M186" s="38">
        <f t="shared" si="28"/>
        <v>38192612.743016817</v>
      </c>
      <c r="N186" s="48">
        <f>'jan-mar'!M186</f>
        <v>28542853.804208897</v>
      </c>
      <c r="O186" s="48">
        <f t="shared" si="29"/>
        <v>9649758.9388079196</v>
      </c>
    </row>
    <row r="187" spans="1:15" x14ac:dyDescent="0.25">
      <c r="A187" s="37">
        <v>3443</v>
      </c>
      <c r="B187" s="37" t="s">
        <v>205</v>
      </c>
      <c r="C187" s="38">
        <v>201406980</v>
      </c>
      <c r="D187" s="38">
        <v>13612</v>
      </c>
      <c r="E187" s="38">
        <f t="shared" si="20"/>
        <v>14796.281222450778</v>
      </c>
      <c r="F187" s="39">
        <f t="shared" si="21"/>
        <v>0.8490462374992267</v>
      </c>
      <c r="G187" s="38">
        <f t="shared" si="22"/>
        <v>1683.6241686923838</v>
      </c>
      <c r="H187" s="40">
        <f t="shared" si="23"/>
        <v>310.78892774250562</v>
      </c>
      <c r="I187" s="38">
        <f t="shared" si="24"/>
        <v>1994.4130964348894</v>
      </c>
      <c r="J187" s="38">
        <f t="shared" si="25"/>
        <v>-139.44485855283003</v>
      </c>
      <c r="K187" s="38">
        <f t="shared" si="26"/>
        <v>1854.9682378820594</v>
      </c>
      <c r="L187" s="38">
        <f t="shared" si="27"/>
        <v>27147951.068671715</v>
      </c>
      <c r="M187" s="38">
        <f t="shared" si="28"/>
        <v>25249827.654050592</v>
      </c>
      <c r="N187" s="48">
        <f>'jan-mar'!M187</f>
        <v>19610008.628391385</v>
      </c>
      <c r="O187" s="48">
        <f t="shared" si="29"/>
        <v>5639819.0256592073</v>
      </c>
    </row>
    <row r="188" spans="1:15" x14ac:dyDescent="0.25">
      <c r="A188" s="37">
        <v>3446</v>
      </c>
      <c r="B188" s="37" t="s">
        <v>206</v>
      </c>
      <c r="C188" s="38">
        <v>204237149</v>
      </c>
      <c r="D188" s="38">
        <v>13689</v>
      </c>
      <c r="E188" s="38">
        <f t="shared" si="20"/>
        <v>14919.800496749214</v>
      </c>
      <c r="F188" s="39">
        <f t="shared" si="21"/>
        <v>0.85613407082200743</v>
      </c>
      <c r="G188" s="38">
        <f t="shared" si="22"/>
        <v>1604.5718331413846</v>
      </c>
      <c r="H188" s="40">
        <f t="shared" si="23"/>
        <v>267.55718173805286</v>
      </c>
      <c r="I188" s="38">
        <f t="shared" si="24"/>
        <v>1872.1290148794374</v>
      </c>
      <c r="J188" s="38">
        <f t="shared" si="25"/>
        <v>-139.44485855283003</v>
      </c>
      <c r="K188" s="38">
        <f t="shared" si="26"/>
        <v>1732.6841563266073</v>
      </c>
      <c r="L188" s="38">
        <f t="shared" si="27"/>
        <v>25627574.084684618</v>
      </c>
      <c r="M188" s="38">
        <f t="shared" si="28"/>
        <v>23718713.415954929</v>
      </c>
      <c r="N188" s="48">
        <f>'jan-mar'!M188</f>
        <v>17665206.743820131</v>
      </c>
      <c r="O188" s="48">
        <f t="shared" si="29"/>
        <v>6053506.672134798</v>
      </c>
    </row>
    <row r="189" spans="1:15" x14ac:dyDescent="0.25">
      <c r="A189" s="37">
        <v>3447</v>
      </c>
      <c r="B189" s="37" t="s">
        <v>207</v>
      </c>
      <c r="C189" s="38">
        <v>71792275</v>
      </c>
      <c r="D189" s="38">
        <v>5603</v>
      </c>
      <c r="E189" s="38">
        <f t="shared" si="20"/>
        <v>12813.184900945922</v>
      </c>
      <c r="F189" s="39">
        <f t="shared" si="21"/>
        <v>0.73525139641324677</v>
      </c>
      <c r="G189" s="38">
        <f t="shared" si="22"/>
        <v>2952.8058144554916</v>
      </c>
      <c r="H189" s="40">
        <f t="shared" si="23"/>
        <v>1004.8726402692051</v>
      </c>
      <c r="I189" s="38">
        <f t="shared" si="24"/>
        <v>3957.6784547246966</v>
      </c>
      <c r="J189" s="38">
        <f t="shared" si="25"/>
        <v>-139.44485855283003</v>
      </c>
      <c r="K189" s="38">
        <f t="shared" si="26"/>
        <v>3818.2335961718668</v>
      </c>
      <c r="L189" s="38">
        <f t="shared" si="27"/>
        <v>22174872.381822474</v>
      </c>
      <c r="M189" s="38">
        <f t="shared" si="28"/>
        <v>21393562.839350969</v>
      </c>
      <c r="N189" s="48">
        <f>'jan-mar'!M189</f>
        <v>17376294.13541925</v>
      </c>
      <c r="O189" s="48">
        <f t="shared" si="29"/>
        <v>4017268.7039317191</v>
      </c>
    </row>
    <row r="190" spans="1:15" x14ac:dyDescent="0.25">
      <c r="A190" s="37">
        <v>3448</v>
      </c>
      <c r="B190" s="37" t="s">
        <v>208</v>
      </c>
      <c r="C190" s="38">
        <v>91544188</v>
      </c>
      <c r="D190" s="38">
        <v>6510</v>
      </c>
      <c r="E190" s="38">
        <f t="shared" si="20"/>
        <v>14062.087250384024</v>
      </c>
      <c r="F190" s="39">
        <f t="shared" si="21"/>
        <v>0.8069164198642359</v>
      </c>
      <c r="G190" s="38">
        <f t="shared" si="22"/>
        <v>2153.5083108151066</v>
      </c>
      <c r="H190" s="40">
        <f t="shared" si="23"/>
        <v>567.75681796586957</v>
      </c>
      <c r="I190" s="38">
        <f t="shared" si="24"/>
        <v>2721.2651287809763</v>
      </c>
      <c r="J190" s="38">
        <f t="shared" si="25"/>
        <v>-139.44485855283003</v>
      </c>
      <c r="K190" s="38">
        <f t="shared" si="26"/>
        <v>2581.8202702281465</v>
      </c>
      <c r="L190" s="38">
        <f t="shared" si="27"/>
        <v>17715435.988364156</v>
      </c>
      <c r="M190" s="38">
        <f t="shared" si="28"/>
        <v>16807649.959185235</v>
      </c>
      <c r="N190" s="48">
        <f>'jan-mar'!M190</f>
        <v>15326225.848066986</v>
      </c>
      <c r="O190" s="48">
        <f t="shared" si="29"/>
        <v>1481424.1111182496</v>
      </c>
    </row>
    <row r="191" spans="1:15" x14ac:dyDescent="0.25">
      <c r="A191" s="37">
        <v>3449</v>
      </c>
      <c r="B191" s="37" t="s">
        <v>209</v>
      </c>
      <c r="C191" s="38">
        <v>41701623</v>
      </c>
      <c r="D191" s="38">
        <v>2841</v>
      </c>
      <c r="E191" s="38">
        <f t="shared" si="20"/>
        <v>14678.501583949313</v>
      </c>
      <c r="F191" s="39">
        <f t="shared" si="21"/>
        <v>0.84228775829622571</v>
      </c>
      <c r="G191" s="38">
        <f t="shared" si="22"/>
        <v>1759.0031373333209</v>
      </c>
      <c r="H191" s="40">
        <f t="shared" si="23"/>
        <v>352.01180121801815</v>
      </c>
      <c r="I191" s="38">
        <f t="shared" si="24"/>
        <v>2111.0149385513391</v>
      </c>
      <c r="J191" s="38">
        <f t="shared" si="25"/>
        <v>-139.44485855283003</v>
      </c>
      <c r="K191" s="38">
        <f t="shared" si="26"/>
        <v>1971.5700799985091</v>
      </c>
      <c r="L191" s="38">
        <f t="shared" si="27"/>
        <v>5997393.4404243547</v>
      </c>
      <c r="M191" s="38">
        <f t="shared" si="28"/>
        <v>5601230.5972757647</v>
      </c>
      <c r="N191" s="48">
        <f>'jan-mar'!M191</f>
        <v>5448596.0938061941</v>
      </c>
      <c r="O191" s="48">
        <f t="shared" si="29"/>
        <v>152634.50346957054</v>
      </c>
    </row>
    <row r="192" spans="1:15" x14ac:dyDescent="0.25">
      <c r="A192" s="37">
        <v>3450</v>
      </c>
      <c r="B192" s="37" t="s">
        <v>210</v>
      </c>
      <c r="C192" s="38">
        <v>16890272</v>
      </c>
      <c r="D192" s="38">
        <v>1593</v>
      </c>
      <c r="E192" s="38">
        <f t="shared" si="20"/>
        <v>10602.807281858129</v>
      </c>
      <c r="F192" s="39">
        <f t="shared" si="21"/>
        <v>0.60841460730900854</v>
      </c>
      <c r="G192" s="38">
        <f t="shared" si="22"/>
        <v>4367.4474906716787</v>
      </c>
      <c r="H192" s="40">
        <f t="shared" si="23"/>
        <v>1778.5048069499326</v>
      </c>
      <c r="I192" s="38">
        <f t="shared" si="24"/>
        <v>6145.9522976216113</v>
      </c>
      <c r="J192" s="38">
        <f t="shared" si="25"/>
        <v>-139.44485855283003</v>
      </c>
      <c r="K192" s="38">
        <f t="shared" si="26"/>
        <v>6006.5074390687814</v>
      </c>
      <c r="L192" s="38">
        <f t="shared" si="27"/>
        <v>9790502.0101112276</v>
      </c>
      <c r="M192" s="38">
        <f t="shared" si="28"/>
        <v>9568366.3504365683</v>
      </c>
      <c r="N192" s="48">
        <f>'jan-mar'!M192</f>
        <v>7612513.5028311387</v>
      </c>
      <c r="O192" s="48">
        <f t="shared" si="29"/>
        <v>1955852.8476054296</v>
      </c>
    </row>
    <row r="193" spans="1:15" x14ac:dyDescent="0.25">
      <c r="A193" s="37">
        <v>3451</v>
      </c>
      <c r="B193" s="37" t="s">
        <v>211</v>
      </c>
      <c r="C193" s="38">
        <v>97602527</v>
      </c>
      <c r="D193" s="38">
        <v>6424</v>
      </c>
      <c r="E193" s="38">
        <f t="shared" si="20"/>
        <v>15193.419520547945</v>
      </c>
      <c r="F193" s="39">
        <f t="shared" si="21"/>
        <v>0.87183498912518387</v>
      </c>
      <c r="G193" s="38">
        <f t="shared" si="22"/>
        <v>1429.455657910197</v>
      </c>
      <c r="H193" s="40">
        <f t="shared" si="23"/>
        <v>171.79052340849728</v>
      </c>
      <c r="I193" s="38">
        <f t="shared" si="24"/>
        <v>1601.2461813186942</v>
      </c>
      <c r="J193" s="38">
        <f t="shared" si="25"/>
        <v>-139.44485855283003</v>
      </c>
      <c r="K193" s="38">
        <f t="shared" si="26"/>
        <v>1461.8013227658641</v>
      </c>
      <c r="L193" s="38">
        <f t="shared" si="27"/>
        <v>10286405.468791291</v>
      </c>
      <c r="M193" s="38">
        <f t="shared" si="28"/>
        <v>9390611.6974479109</v>
      </c>
      <c r="N193" s="48">
        <f>'jan-mar'!M193</f>
        <v>8966931.3271985129</v>
      </c>
      <c r="O193" s="48">
        <f t="shared" si="29"/>
        <v>423680.37024939805</v>
      </c>
    </row>
    <row r="194" spans="1:15" x14ac:dyDescent="0.25">
      <c r="A194" s="37">
        <v>3452</v>
      </c>
      <c r="B194" s="37" t="s">
        <v>212</v>
      </c>
      <c r="C194" s="38">
        <v>31462717</v>
      </c>
      <c r="D194" s="38">
        <v>2190</v>
      </c>
      <c r="E194" s="38">
        <f t="shared" si="20"/>
        <v>14366.537442922374</v>
      </c>
      <c r="F194" s="39">
        <f t="shared" si="21"/>
        <v>0.82438650485345488</v>
      </c>
      <c r="G194" s="38">
        <f t="shared" si="22"/>
        <v>1958.6601875905624</v>
      </c>
      <c r="H194" s="40">
        <f t="shared" si="23"/>
        <v>461.199250577447</v>
      </c>
      <c r="I194" s="38">
        <f t="shared" si="24"/>
        <v>2419.8594381680095</v>
      </c>
      <c r="J194" s="38">
        <f t="shared" si="25"/>
        <v>-139.44485855283003</v>
      </c>
      <c r="K194" s="38">
        <f t="shared" si="26"/>
        <v>2280.4145796151797</v>
      </c>
      <c r="L194" s="38">
        <f t="shared" si="27"/>
        <v>5299492.1695879409</v>
      </c>
      <c r="M194" s="38">
        <f t="shared" si="28"/>
        <v>4994107.9293572437</v>
      </c>
      <c r="N194" s="48">
        <f>'jan-mar'!M194</f>
        <v>4244141.8769994956</v>
      </c>
      <c r="O194" s="48">
        <f t="shared" si="29"/>
        <v>749966.05235774815</v>
      </c>
    </row>
    <row r="195" spans="1:15" x14ac:dyDescent="0.25">
      <c r="A195" s="37">
        <v>3453</v>
      </c>
      <c r="B195" s="37" t="s">
        <v>213</v>
      </c>
      <c r="C195" s="38">
        <v>52544631</v>
      </c>
      <c r="D195" s="38">
        <v>3347</v>
      </c>
      <c r="E195" s="38">
        <f t="shared" si="20"/>
        <v>15699.023304451748</v>
      </c>
      <c r="F195" s="39">
        <f t="shared" si="21"/>
        <v>0.90084775144937768</v>
      </c>
      <c r="G195" s="38">
        <f t="shared" si="22"/>
        <v>1105.8692362117629</v>
      </c>
      <c r="H195" s="40">
        <f t="shared" si="23"/>
        <v>0</v>
      </c>
      <c r="I195" s="38">
        <f t="shared" si="24"/>
        <v>1105.8692362117629</v>
      </c>
      <c r="J195" s="38">
        <f t="shared" si="25"/>
        <v>-139.44485855283003</v>
      </c>
      <c r="K195" s="38">
        <f t="shared" si="26"/>
        <v>966.42437765893283</v>
      </c>
      <c r="L195" s="38">
        <f t="shared" si="27"/>
        <v>3701344.3336007702</v>
      </c>
      <c r="M195" s="38">
        <f t="shared" si="28"/>
        <v>3234622.3920244481</v>
      </c>
      <c r="N195" s="48">
        <f>'jan-mar'!M195</f>
        <v>2728779.2751951171</v>
      </c>
      <c r="O195" s="48">
        <f t="shared" si="29"/>
        <v>505843.11682933103</v>
      </c>
    </row>
    <row r="196" spans="1:15" x14ac:dyDescent="0.25">
      <c r="A196" s="37">
        <v>3454</v>
      </c>
      <c r="B196" s="37" t="s">
        <v>214</v>
      </c>
      <c r="C196" s="38">
        <v>29331457</v>
      </c>
      <c r="D196" s="38">
        <v>1666</v>
      </c>
      <c r="E196" s="38">
        <f t="shared" si="20"/>
        <v>17605.916566626649</v>
      </c>
      <c r="F196" s="39">
        <f t="shared" si="21"/>
        <v>1.0102698775377636</v>
      </c>
      <c r="G196" s="38">
        <f t="shared" si="22"/>
        <v>-114.5424515801738</v>
      </c>
      <c r="H196" s="40">
        <f t="shared" si="23"/>
        <v>0</v>
      </c>
      <c r="I196" s="38">
        <f t="shared" si="24"/>
        <v>-114.5424515801738</v>
      </c>
      <c r="J196" s="38">
        <f t="shared" si="25"/>
        <v>-139.44485855283003</v>
      </c>
      <c r="K196" s="38">
        <f t="shared" si="26"/>
        <v>-253.98731013300383</v>
      </c>
      <c r="L196" s="38">
        <f t="shared" si="27"/>
        <v>-190827.72433256955</v>
      </c>
      <c r="M196" s="38">
        <f t="shared" si="28"/>
        <v>-423142.85868158436</v>
      </c>
      <c r="N196" s="48">
        <f>'jan-mar'!M196</f>
        <v>960052.089692162</v>
      </c>
      <c r="O196" s="48">
        <f t="shared" si="29"/>
        <v>-1383194.9483737464</v>
      </c>
    </row>
    <row r="197" spans="1:15" x14ac:dyDescent="0.25">
      <c r="A197" s="37">
        <v>3901</v>
      </c>
      <c r="B197" s="37" t="s">
        <v>215</v>
      </c>
      <c r="C197" s="38">
        <v>383040924</v>
      </c>
      <c r="D197" s="38">
        <v>28173</v>
      </c>
      <c r="E197" s="38">
        <f t="shared" si="20"/>
        <v>13596.028963901608</v>
      </c>
      <c r="F197" s="39">
        <f t="shared" si="21"/>
        <v>0.78017287338494767</v>
      </c>
      <c r="G197" s="38">
        <f t="shared" si="22"/>
        <v>2451.7856141638522</v>
      </c>
      <c r="H197" s="40">
        <f t="shared" si="23"/>
        <v>730.87721823471497</v>
      </c>
      <c r="I197" s="38">
        <f t="shared" si="24"/>
        <v>3182.6628323985669</v>
      </c>
      <c r="J197" s="38">
        <f t="shared" si="25"/>
        <v>-139.44485855283003</v>
      </c>
      <c r="K197" s="38">
        <f t="shared" si="26"/>
        <v>3043.2179738457371</v>
      </c>
      <c r="L197" s="38">
        <f t="shared" si="27"/>
        <v>89665159.97716482</v>
      </c>
      <c r="M197" s="38">
        <f t="shared" si="28"/>
        <v>85736579.977155954</v>
      </c>
      <c r="N197" s="48">
        <f>'jan-mar'!M197</f>
        <v>47561166.621482544</v>
      </c>
      <c r="O197" s="48">
        <f t="shared" si="29"/>
        <v>38175413.35567341</v>
      </c>
    </row>
    <row r="198" spans="1:15" x14ac:dyDescent="0.25">
      <c r="A198" s="37">
        <v>3903</v>
      </c>
      <c r="B198" s="37" t="s">
        <v>216</v>
      </c>
      <c r="C198" s="38">
        <v>424537959</v>
      </c>
      <c r="D198" s="38">
        <v>27086</v>
      </c>
      <c r="E198" s="38">
        <f t="shared" si="20"/>
        <v>15673.704459868566</v>
      </c>
      <c r="F198" s="39">
        <f t="shared" si="21"/>
        <v>0.89939489519394511</v>
      </c>
      <c r="G198" s="38">
        <f t="shared" si="22"/>
        <v>1122.0732967449992</v>
      </c>
      <c r="H198" s="40">
        <f t="shared" si="23"/>
        <v>3.690794646279755</v>
      </c>
      <c r="I198" s="38">
        <f t="shared" si="24"/>
        <v>1125.764091391279</v>
      </c>
      <c r="J198" s="38">
        <f t="shared" si="25"/>
        <v>-139.44485855283003</v>
      </c>
      <c r="K198" s="38">
        <f t="shared" si="26"/>
        <v>986.3192328384489</v>
      </c>
      <c r="L198" s="38">
        <f t="shared" si="27"/>
        <v>30492446.179424182</v>
      </c>
      <c r="M198" s="38">
        <f t="shared" si="28"/>
        <v>26715442.740662228</v>
      </c>
      <c r="N198" s="48">
        <f>'jan-mar'!M198</f>
        <v>21041166.321801879</v>
      </c>
      <c r="O198" s="48">
        <f t="shared" si="29"/>
        <v>5674276.4188603498</v>
      </c>
    </row>
    <row r="199" spans="1:15" x14ac:dyDescent="0.25">
      <c r="A199" s="37">
        <v>3905</v>
      </c>
      <c r="B199" s="37" t="s">
        <v>217</v>
      </c>
      <c r="C199" s="38">
        <v>964049067</v>
      </c>
      <c r="D199" s="38">
        <v>60246</v>
      </c>
      <c r="E199" s="38">
        <f t="shared" si="20"/>
        <v>16001.876755303256</v>
      </c>
      <c r="F199" s="39">
        <f t="shared" si="21"/>
        <v>0.91822621155656803</v>
      </c>
      <c r="G199" s="38">
        <f t="shared" si="22"/>
        <v>912.04302766679791</v>
      </c>
      <c r="H199" s="40">
        <f t="shared" si="23"/>
        <v>0</v>
      </c>
      <c r="I199" s="38">
        <f t="shared" si="24"/>
        <v>912.04302766679791</v>
      </c>
      <c r="J199" s="38">
        <f t="shared" si="25"/>
        <v>-139.44485855283003</v>
      </c>
      <c r="K199" s="38">
        <f t="shared" si="26"/>
        <v>772.59816911396786</v>
      </c>
      <c r="L199" s="38">
        <f t="shared" si="27"/>
        <v>54946944.244813904</v>
      </c>
      <c r="M199" s="38">
        <f t="shared" si="28"/>
        <v>46545949.29644011</v>
      </c>
      <c r="N199" s="48">
        <f>'jan-mar'!M199</f>
        <v>35889866.115002438</v>
      </c>
      <c r="O199" s="48">
        <f t="shared" si="29"/>
        <v>10656083.181437671</v>
      </c>
    </row>
    <row r="200" spans="1:15" x14ac:dyDescent="0.25">
      <c r="A200" s="37">
        <v>3907</v>
      </c>
      <c r="B200" s="37" t="s">
        <v>218</v>
      </c>
      <c r="C200" s="38">
        <v>990538528</v>
      </c>
      <c r="D200" s="38">
        <v>67062</v>
      </c>
      <c r="E200" s="38">
        <f t="shared" si="20"/>
        <v>14770.488920700247</v>
      </c>
      <c r="F200" s="39">
        <f t="shared" si="21"/>
        <v>0.84756621313171832</v>
      </c>
      <c r="G200" s="38">
        <f t="shared" si="22"/>
        <v>1700.1312418127236</v>
      </c>
      <c r="H200" s="40">
        <f t="shared" si="23"/>
        <v>319.8162333551914</v>
      </c>
      <c r="I200" s="38">
        <f t="shared" si="24"/>
        <v>2019.9474751679149</v>
      </c>
      <c r="J200" s="38">
        <f t="shared" si="25"/>
        <v>-139.44485855283003</v>
      </c>
      <c r="K200" s="38">
        <f t="shared" si="26"/>
        <v>1880.5026166150849</v>
      </c>
      <c r="L200" s="38">
        <f t="shared" si="27"/>
        <v>135461717.57971072</v>
      </c>
      <c r="M200" s="38">
        <f t="shared" si="28"/>
        <v>126110266.47544083</v>
      </c>
      <c r="N200" s="48">
        <f>'jan-mar'!M200</f>
        <v>98904633.826529741</v>
      </c>
      <c r="O200" s="48">
        <f t="shared" si="29"/>
        <v>27205632.648911089</v>
      </c>
    </row>
    <row r="201" spans="1:15" x14ac:dyDescent="0.25">
      <c r="A201" s="37">
        <v>3909</v>
      </c>
      <c r="B201" s="37" t="s">
        <v>219</v>
      </c>
      <c r="C201" s="38">
        <v>708979206</v>
      </c>
      <c r="D201" s="38">
        <v>49022</v>
      </c>
      <c r="E201" s="38">
        <f t="shared" ref="E201:E264" si="30">(C201)/D201</f>
        <v>14462.470033862348</v>
      </c>
      <c r="F201" s="39">
        <f t="shared" ref="F201:F264" si="31">E201/$E$366</f>
        <v>0.82989134787222296</v>
      </c>
      <c r="G201" s="38">
        <f t="shared" ref="G201:G264" si="32">(E$366-E201)*0.64</f>
        <v>1897.2633293889789</v>
      </c>
      <c r="H201" s="40">
        <f t="shared" ref="H201:H264" si="33">(IF(E201&gt;=E$366*0.9,0,IF(E201&lt;0.9*E$366,(E$366*0.9-E201)*0.35)))</f>
        <v>427.62284374845609</v>
      </c>
      <c r="I201" s="38">
        <f t="shared" ref="I201:I264" si="34">G201+H201</f>
        <v>2324.886173137435</v>
      </c>
      <c r="J201" s="38">
        <f t="shared" ref="J201:J264" si="35">I$368</f>
        <v>-139.44485855283003</v>
      </c>
      <c r="K201" s="38">
        <f t="shared" ref="K201:K264" si="36">I201+J201</f>
        <v>2185.4413145846052</v>
      </c>
      <c r="L201" s="38">
        <f t="shared" ref="L201:L264" si="37">I201*D201</f>
        <v>113970569.97954334</v>
      </c>
      <c r="M201" s="38">
        <f t="shared" ref="M201:M264" si="38">D201*K201</f>
        <v>107134704.12356651</v>
      </c>
      <c r="N201" s="48">
        <f>'jan-mar'!M201</f>
        <v>85536776.941794172</v>
      </c>
      <c r="O201" s="48">
        <f t="shared" ref="O201:O264" si="39">M201-N201</f>
        <v>21597927.181772336</v>
      </c>
    </row>
    <row r="202" spans="1:15" x14ac:dyDescent="0.25">
      <c r="A202" s="37">
        <v>3911</v>
      </c>
      <c r="B202" s="37" t="s">
        <v>220</v>
      </c>
      <c r="C202" s="38">
        <v>451187278</v>
      </c>
      <c r="D202" s="38">
        <v>27743</v>
      </c>
      <c r="E202" s="38">
        <f t="shared" si="30"/>
        <v>16263.103413473669</v>
      </c>
      <c r="F202" s="39">
        <f t="shared" si="31"/>
        <v>0.93321602608628595</v>
      </c>
      <c r="G202" s="38">
        <f t="shared" si="32"/>
        <v>744.85796643773324</v>
      </c>
      <c r="H202" s="40">
        <f t="shared" si="33"/>
        <v>0</v>
      </c>
      <c r="I202" s="38">
        <f t="shared" si="34"/>
        <v>744.85796643773324</v>
      </c>
      <c r="J202" s="38">
        <f t="shared" si="35"/>
        <v>-139.44485855283003</v>
      </c>
      <c r="K202" s="38">
        <f t="shared" si="36"/>
        <v>605.41310788490318</v>
      </c>
      <c r="L202" s="38">
        <f t="shared" si="37"/>
        <v>20664594.562882032</v>
      </c>
      <c r="M202" s="38">
        <f t="shared" si="38"/>
        <v>16795975.852050871</v>
      </c>
      <c r="N202" s="48">
        <f>'jan-mar'!M202</f>
        <v>11923526.437940983</v>
      </c>
      <c r="O202" s="48">
        <f t="shared" si="39"/>
        <v>4872449.4141098876</v>
      </c>
    </row>
    <row r="203" spans="1:15" x14ac:dyDescent="0.25">
      <c r="A203" s="37">
        <v>4001</v>
      </c>
      <c r="B203" s="37" t="s">
        <v>221</v>
      </c>
      <c r="C203" s="38">
        <v>612268948</v>
      </c>
      <c r="D203" s="38">
        <v>37435</v>
      </c>
      <c r="E203" s="38">
        <f t="shared" si="30"/>
        <v>16355.521517296647</v>
      </c>
      <c r="F203" s="39">
        <f t="shared" si="31"/>
        <v>0.93851919937341244</v>
      </c>
      <c r="G203" s="38">
        <f t="shared" si="32"/>
        <v>685.71037999102725</v>
      </c>
      <c r="H203" s="40">
        <f t="shared" si="33"/>
        <v>0</v>
      </c>
      <c r="I203" s="38">
        <f t="shared" si="34"/>
        <v>685.71037999102725</v>
      </c>
      <c r="J203" s="38">
        <f t="shared" si="35"/>
        <v>-139.44485855283003</v>
      </c>
      <c r="K203" s="38">
        <f t="shared" si="36"/>
        <v>546.2655214381972</v>
      </c>
      <c r="L203" s="38">
        <f t="shared" si="37"/>
        <v>25669568.074964106</v>
      </c>
      <c r="M203" s="38">
        <f t="shared" si="38"/>
        <v>20449449.795038912</v>
      </c>
      <c r="N203" s="48">
        <f>'jan-mar'!M203</f>
        <v>16917472.822872832</v>
      </c>
      <c r="O203" s="48">
        <f t="shared" si="39"/>
        <v>3531976.97216608</v>
      </c>
    </row>
    <row r="204" spans="1:15" x14ac:dyDescent="0.25">
      <c r="A204" s="37">
        <v>4003</v>
      </c>
      <c r="B204" s="37" t="s">
        <v>222</v>
      </c>
      <c r="C204" s="38">
        <v>857856466</v>
      </c>
      <c r="D204" s="38">
        <v>56906</v>
      </c>
      <c r="E204" s="38">
        <f t="shared" si="30"/>
        <v>15074.973921906301</v>
      </c>
      <c r="F204" s="39">
        <f t="shared" si="31"/>
        <v>0.86503829552608957</v>
      </c>
      <c r="G204" s="38">
        <f t="shared" si="32"/>
        <v>1505.2608410408488</v>
      </c>
      <c r="H204" s="40">
        <f t="shared" si="33"/>
        <v>213.24648293307246</v>
      </c>
      <c r="I204" s="38">
        <f t="shared" si="34"/>
        <v>1718.5073239739213</v>
      </c>
      <c r="J204" s="38">
        <f t="shared" si="35"/>
        <v>-139.44485855283003</v>
      </c>
      <c r="K204" s="38">
        <f t="shared" si="36"/>
        <v>1579.0624654210912</v>
      </c>
      <c r="L204" s="38">
        <f t="shared" si="37"/>
        <v>97793377.778059959</v>
      </c>
      <c r="M204" s="38">
        <f t="shared" si="38"/>
        <v>89858128.657252625</v>
      </c>
      <c r="N204" s="48">
        <f>'jan-mar'!M204</f>
        <v>72337288.496992365</v>
      </c>
      <c r="O204" s="48">
        <f t="shared" si="39"/>
        <v>17520840.16026026</v>
      </c>
    </row>
    <row r="205" spans="1:15" x14ac:dyDescent="0.25">
      <c r="A205" s="37">
        <v>4005</v>
      </c>
      <c r="B205" s="37" t="s">
        <v>223</v>
      </c>
      <c r="C205" s="38">
        <v>202528455</v>
      </c>
      <c r="D205" s="38">
        <v>13389</v>
      </c>
      <c r="E205" s="38">
        <f t="shared" si="30"/>
        <v>15126.481066547165</v>
      </c>
      <c r="F205" s="39">
        <f t="shared" si="31"/>
        <v>0.86799389948523153</v>
      </c>
      <c r="G205" s="38">
        <f t="shared" si="32"/>
        <v>1472.2962684706961</v>
      </c>
      <c r="H205" s="40">
        <f t="shared" si="33"/>
        <v>195.21898230877014</v>
      </c>
      <c r="I205" s="38">
        <f t="shared" si="34"/>
        <v>1667.5152507794662</v>
      </c>
      <c r="J205" s="38">
        <f t="shared" si="35"/>
        <v>-139.44485855283003</v>
      </c>
      <c r="K205" s="38">
        <f t="shared" si="36"/>
        <v>1528.0703922266362</v>
      </c>
      <c r="L205" s="38">
        <f t="shared" si="37"/>
        <v>22326361.692686275</v>
      </c>
      <c r="M205" s="38">
        <f t="shared" si="38"/>
        <v>20459334.48152243</v>
      </c>
      <c r="N205" s="48">
        <f>'jan-mar'!M205</f>
        <v>18843379.109162658</v>
      </c>
      <c r="O205" s="48">
        <f t="shared" si="39"/>
        <v>1615955.3723597713</v>
      </c>
    </row>
    <row r="206" spans="1:15" x14ac:dyDescent="0.25">
      <c r="A206" s="37">
        <v>4010</v>
      </c>
      <c r="B206" s="37" t="s">
        <v>224</v>
      </c>
      <c r="C206" s="38">
        <v>35117206</v>
      </c>
      <c r="D206" s="38">
        <v>2377</v>
      </c>
      <c r="E206" s="38">
        <f t="shared" si="30"/>
        <v>14773.750946571308</v>
      </c>
      <c r="F206" s="39">
        <f t="shared" si="31"/>
        <v>0.84775339602928634</v>
      </c>
      <c r="G206" s="38">
        <f t="shared" si="32"/>
        <v>1698.0435452552442</v>
      </c>
      <c r="H206" s="40">
        <f t="shared" si="33"/>
        <v>318.67452430031994</v>
      </c>
      <c r="I206" s="38">
        <f t="shared" si="34"/>
        <v>2016.7180695555642</v>
      </c>
      <c r="J206" s="38">
        <f t="shared" si="35"/>
        <v>-139.44485855283003</v>
      </c>
      <c r="K206" s="38">
        <f t="shared" si="36"/>
        <v>1877.2732110027341</v>
      </c>
      <c r="L206" s="38">
        <f t="shared" si="37"/>
        <v>4793738.8513335763</v>
      </c>
      <c r="M206" s="38">
        <f t="shared" si="38"/>
        <v>4462278.4225534992</v>
      </c>
      <c r="N206" s="48">
        <f>'jan-mar'!M206</f>
        <v>3356226.3044693125</v>
      </c>
      <c r="O206" s="48">
        <f t="shared" si="39"/>
        <v>1106052.1180841867</v>
      </c>
    </row>
    <row r="207" spans="1:15" x14ac:dyDescent="0.25">
      <c r="A207" s="37">
        <v>4012</v>
      </c>
      <c r="B207" s="37" t="s">
        <v>225</v>
      </c>
      <c r="C207" s="38">
        <v>231206385</v>
      </c>
      <c r="D207" s="38">
        <v>14267</v>
      </c>
      <c r="E207" s="38">
        <f t="shared" si="30"/>
        <v>16205.676386065747</v>
      </c>
      <c r="F207" s="39">
        <f t="shared" si="31"/>
        <v>0.92992072500228928</v>
      </c>
      <c r="G207" s="38">
        <f t="shared" si="32"/>
        <v>781.61126397880378</v>
      </c>
      <c r="H207" s="40">
        <f t="shared" si="33"/>
        <v>0</v>
      </c>
      <c r="I207" s="38">
        <f t="shared" si="34"/>
        <v>781.61126397880378</v>
      </c>
      <c r="J207" s="38">
        <f t="shared" si="35"/>
        <v>-139.44485855283003</v>
      </c>
      <c r="K207" s="38">
        <f t="shared" si="36"/>
        <v>642.16640542597372</v>
      </c>
      <c r="L207" s="38">
        <f t="shared" si="37"/>
        <v>11151247.903185593</v>
      </c>
      <c r="M207" s="38">
        <f t="shared" si="38"/>
        <v>9161788.1062123664</v>
      </c>
      <c r="N207" s="48">
        <f>'jan-mar'!M207</f>
        <v>8105436.185809182</v>
      </c>
      <c r="O207" s="48">
        <f t="shared" si="39"/>
        <v>1056351.9204031844</v>
      </c>
    </row>
    <row r="208" spans="1:15" x14ac:dyDescent="0.25">
      <c r="A208" s="37">
        <v>4014</v>
      </c>
      <c r="B208" s="37" t="s">
        <v>226</v>
      </c>
      <c r="C208" s="38">
        <v>148812786</v>
      </c>
      <c r="D208" s="38">
        <v>10378</v>
      </c>
      <c r="E208" s="38">
        <f t="shared" si="30"/>
        <v>14339.254769705145</v>
      </c>
      <c r="F208" s="39">
        <f t="shared" si="31"/>
        <v>0.82282095938322819</v>
      </c>
      <c r="G208" s="38">
        <f t="shared" si="32"/>
        <v>1976.1210984495888</v>
      </c>
      <c r="H208" s="40">
        <f t="shared" si="33"/>
        <v>470.74818620347713</v>
      </c>
      <c r="I208" s="38">
        <f t="shared" si="34"/>
        <v>2446.8692846530657</v>
      </c>
      <c r="J208" s="38">
        <f t="shared" si="35"/>
        <v>-139.44485855283003</v>
      </c>
      <c r="K208" s="38">
        <f t="shared" si="36"/>
        <v>2307.4244261002359</v>
      </c>
      <c r="L208" s="38">
        <f t="shared" si="37"/>
        <v>25393609.436129518</v>
      </c>
      <c r="M208" s="38">
        <f t="shared" si="38"/>
        <v>23946450.694068249</v>
      </c>
      <c r="N208" s="48">
        <f>'jan-mar'!M208</f>
        <v>18016965.590383913</v>
      </c>
      <c r="O208" s="48">
        <f t="shared" si="39"/>
        <v>5929485.1036843359</v>
      </c>
    </row>
    <row r="209" spans="1:15" x14ac:dyDescent="0.25">
      <c r="A209" s="37">
        <v>4016</v>
      </c>
      <c r="B209" s="37" t="s">
        <v>227</v>
      </c>
      <c r="C209" s="38">
        <v>56358933</v>
      </c>
      <c r="D209" s="38">
        <v>4056</v>
      </c>
      <c r="E209" s="38">
        <f t="shared" si="30"/>
        <v>13895.200443786982</v>
      </c>
      <c r="F209" s="39">
        <f t="shared" si="31"/>
        <v>0.79734005313402778</v>
      </c>
      <c r="G209" s="38">
        <f t="shared" si="32"/>
        <v>2260.3158670372131</v>
      </c>
      <c r="H209" s="40">
        <f t="shared" si="33"/>
        <v>626.16720027483416</v>
      </c>
      <c r="I209" s="38">
        <f t="shared" si="34"/>
        <v>2886.4830673120473</v>
      </c>
      <c r="J209" s="38">
        <f t="shared" si="35"/>
        <v>-139.44485855283003</v>
      </c>
      <c r="K209" s="38">
        <f t="shared" si="36"/>
        <v>2747.0382087592175</v>
      </c>
      <c r="L209" s="38">
        <f t="shared" si="37"/>
        <v>11707575.321017664</v>
      </c>
      <c r="M209" s="38">
        <f t="shared" si="38"/>
        <v>11141986.974727387</v>
      </c>
      <c r="N209" s="48">
        <f>'jan-mar'!M209</f>
        <v>8643937.4781689253</v>
      </c>
      <c r="O209" s="48">
        <f t="shared" si="39"/>
        <v>2498049.4965584613</v>
      </c>
    </row>
    <row r="210" spans="1:15" x14ac:dyDescent="0.25">
      <c r="A210" s="37">
        <v>4018</v>
      </c>
      <c r="B210" s="37" t="s">
        <v>228</v>
      </c>
      <c r="C210" s="38">
        <v>94679855</v>
      </c>
      <c r="D210" s="38">
        <v>6529</v>
      </c>
      <c r="E210" s="38">
        <f t="shared" si="30"/>
        <v>14501.432838106908</v>
      </c>
      <c r="F210" s="39">
        <f t="shared" si="31"/>
        <v>0.83212712737985139</v>
      </c>
      <c r="G210" s="38">
        <f t="shared" si="32"/>
        <v>1872.3271346724605</v>
      </c>
      <c r="H210" s="40">
        <f t="shared" si="33"/>
        <v>413.98586226286005</v>
      </c>
      <c r="I210" s="38">
        <f t="shared" si="34"/>
        <v>2286.3129969353204</v>
      </c>
      <c r="J210" s="38">
        <f t="shared" si="35"/>
        <v>-139.44485855283003</v>
      </c>
      <c r="K210" s="38">
        <f t="shared" si="36"/>
        <v>2146.8681383824905</v>
      </c>
      <c r="L210" s="38">
        <f t="shared" si="37"/>
        <v>14927337.556990707</v>
      </c>
      <c r="M210" s="38">
        <f t="shared" si="38"/>
        <v>14016902.075499281</v>
      </c>
      <c r="N210" s="48">
        <f>'jan-mar'!M210</f>
        <v>12089430.547328636</v>
      </c>
      <c r="O210" s="48">
        <f t="shared" si="39"/>
        <v>1927471.5281706452</v>
      </c>
    </row>
    <row r="211" spans="1:15" x14ac:dyDescent="0.25">
      <c r="A211" s="37">
        <v>4020</v>
      </c>
      <c r="B211" s="37" t="s">
        <v>229</v>
      </c>
      <c r="C211" s="38">
        <v>146031618</v>
      </c>
      <c r="D211" s="38">
        <v>11157</v>
      </c>
      <c r="E211" s="38">
        <f t="shared" si="30"/>
        <v>13088.788921753159</v>
      </c>
      <c r="F211" s="39">
        <f t="shared" si="31"/>
        <v>0.75106621862350509</v>
      </c>
      <c r="G211" s="38">
        <f t="shared" si="32"/>
        <v>2776.4192411388599</v>
      </c>
      <c r="H211" s="40">
        <f t="shared" si="33"/>
        <v>908.41123298667208</v>
      </c>
      <c r="I211" s="38">
        <f t="shared" si="34"/>
        <v>3684.830474125532</v>
      </c>
      <c r="J211" s="38">
        <f t="shared" si="35"/>
        <v>-139.44485855283003</v>
      </c>
      <c r="K211" s="38">
        <f t="shared" si="36"/>
        <v>3545.3856155727021</v>
      </c>
      <c r="L211" s="38">
        <f t="shared" si="37"/>
        <v>41111653.599818558</v>
      </c>
      <c r="M211" s="38">
        <f t="shared" si="38"/>
        <v>39555867.312944636</v>
      </c>
      <c r="N211" s="48">
        <f>'jan-mar'!M211</f>
        <v>31264376.050111119</v>
      </c>
      <c r="O211" s="48">
        <f t="shared" si="39"/>
        <v>8291491.262833517</v>
      </c>
    </row>
    <row r="212" spans="1:15" x14ac:dyDescent="0.25">
      <c r="A212" s="37">
        <v>4022</v>
      </c>
      <c r="B212" s="37" t="s">
        <v>230</v>
      </c>
      <c r="C212" s="38">
        <v>44715874</v>
      </c>
      <c r="D212" s="38">
        <v>2959</v>
      </c>
      <c r="E212" s="38">
        <f t="shared" si="30"/>
        <v>15111.819533626225</v>
      </c>
      <c r="F212" s="39">
        <f t="shared" si="31"/>
        <v>0.86715258542966966</v>
      </c>
      <c r="G212" s="38">
        <f t="shared" si="32"/>
        <v>1481.6796495400974</v>
      </c>
      <c r="H212" s="40">
        <f t="shared" si="33"/>
        <v>200.35051883109907</v>
      </c>
      <c r="I212" s="38">
        <f t="shared" si="34"/>
        <v>1682.0301683711964</v>
      </c>
      <c r="J212" s="38">
        <f t="shared" si="35"/>
        <v>-139.44485855283003</v>
      </c>
      <c r="K212" s="38">
        <f t="shared" si="36"/>
        <v>1542.5853098183663</v>
      </c>
      <c r="L212" s="38">
        <f t="shared" si="37"/>
        <v>4977127.2682103701</v>
      </c>
      <c r="M212" s="38">
        <f t="shared" si="38"/>
        <v>4564509.9317525458</v>
      </c>
      <c r="N212" s="48">
        <f>'jan-mar'!M212</f>
        <v>4521214.2229047986</v>
      </c>
      <c r="O212" s="48">
        <f t="shared" si="39"/>
        <v>43295.708847747184</v>
      </c>
    </row>
    <row r="213" spans="1:15" x14ac:dyDescent="0.25">
      <c r="A213" s="37">
        <v>4024</v>
      </c>
      <c r="B213" s="37" t="s">
        <v>231</v>
      </c>
      <c r="C213" s="38">
        <v>29086296</v>
      </c>
      <c r="D213" s="38">
        <v>1638</v>
      </c>
      <c r="E213" s="38">
        <f t="shared" si="30"/>
        <v>17757.201465201466</v>
      </c>
      <c r="F213" s="39">
        <f t="shared" si="31"/>
        <v>1.0189509692252143</v>
      </c>
      <c r="G213" s="38">
        <f t="shared" si="32"/>
        <v>-211.36478666805664</v>
      </c>
      <c r="H213" s="40">
        <f t="shared" si="33"/>
        <v>0</v>
      </c>
      <c r="I213" s="38">
        <f t="shared" si="34"/>
        <v>-211.36478666805664</v>
      </c>
      <c r="J213" s="38">
        <f t="shared" si="35"/>
        <v>-139.44485855283003</v>
      </c>
      <c r="K213" s="38">
        <f t="shared" si="36"/>
        <v>-350.80964522088664</v>
      </c>
      <c r="L213" s="38">
        <f t="shared" si="37"/>
        <v>-346215.52056227677</v>
      </c>
      <c r="M213" s="38">
        <f t="shared" si="38"/>
        <v>-574626.19887181232</v>
      </c>
      <c r="N213" s="48">
        <f>'jan-mar'!M213</f>
        <v>500036.01557969034</v>
      </c>
      <c r="O213" s="48">
        <f t="shared" si="39"/>
        <v>-1074662.2144515025</v>
      </c>
    </row>
    <row r="214" spans="1:15" x14ac:dyDescent="0.25">
      <c r="A214" s="37">
        <v>4026</v>
      </c>
      <c r="B214" s="37" t="s">
        <v>232</v>
      </c>
      <c r="C214" s="38">
        <v>139064476</v>
      </c>
      <c r="D214" s="38">
        <v>5515</v>
      </c>
      <c r="E214" s="38">
        <f t="shared" si="30"/>
        <v>25215.68014505893</v>
      </c>
      <c r="F214" s="39">
        <f t="shared" si="31"/>
        <v>1.4469364316123832</v>
      </c>
      <c r="G214" s="38">
        <f t="shared" si="32"/>
        <v>-4984.7911417768337</v>
      </c>
      <c r="H214" s="40">
        <f t="shared" si="33"/>
        <v>0</v>
      </c>
      <c r="I214" s="38">
        <f t="shared" si="34"/>
        <v>-4984.7911417768337</v>
      </c>
      <c r="J214" s="38">
        <f t="shared" si="35"/>
        <v>-139.44485855283003</v>
      </c>
      <c r="K214" s="38">
        <f t="shared" si="36"/>
        <v>-5124.2360003296635</v>
      </c>
      <c r="L214" s="38">
        <f t="shared" si="37"/>
        <v>-27491123.146899238</v>
      </c>
      <c r="M214" s="38">
        <f t="shared" si="38"/>
        <v>-28260161.541818094</v>
      </c>
      <c r="N214" s="48">
        <f>'jan-mar'!M214</f>
        <v>-13814095.825346775</v>
      </c>
      <c r="O214" s="48">
        <f t="shared" si="39"/>
        <v>-14446065.716471318</v>
      </c>
    </row>
    <row r="215" spans="1:15" x14ac:dyDescent="0.25">
      <c r="A215" s="37">
        <v>4028</v>
      </c>
      <c r="B215" s="37" t="s">
        <v>233</v>
      </c>
      <c r="C215" s="38">
        <v>38997061</v>
      </c>
      <c r="D215" s="38">
        <v>2463</v>
      </c>
      <c r="E215" s="38">
        <f t="shared" si="30"/>
        <v>15833.155095412099</v>
      </c>
      <c r="F215" s="39">
        <f t="shared" si="31"/>
        <v>0.90854455652706978</v>
      </c>
      <c r="G215" s="38">
        <f t="shared" si="32"/>
        <v>1020.024889997138</v>
      </c>
      <c r="H215" s="40">
        <f t="shared" si="33"/>
        <v>0</v>
      </c>
      <c r="I215" s="38">
        <f t="shared" si="34"/>
        <v>1020.024889997138</v>
      </c>
      <c r="J215" s="38">
        <f t="shared" si="35"/>
        <v>-139.44485855283003</v>
      </c>
      <c r="K215" s="38">
        <f t="shared" si="36"/>
        <v>880.58003144430791</v>
      </c>
      <c r="L215" s="38">
        <f t="shared" si="37"/>
        <v>2512321.3040629509</v>
      </c>
      <c r="M215" s="38">
        <f t="shared" si="38"/>
        <v>2168868.6174473302</v>
      </c>
      <c r="N215" s="48">
        <f>'jan-mar'!M215</f>
        <v>2238757.6853377889</v>
      </c>
      <c r="O215" s="48">
        <f t="shared" si="39"/>
        <v>-69889.06789045874</v>
      </c>
    </row>
    <row r="216" spans="1:15" x14ac:dyDescent="0.25">
      <c r="A216" s="37">
        <v>4030</v>
      </c>
      <c r="B216" s="37" t="s">
        <v>234</v>
      </c>
      <c r="C216" s="38">
        <v>26848747</v>
      </c>
      <c r="D216" s="38">
        <v>1509</v>
      </c>
      <c r="E216" s="38">
        <f t="shared" si="30"/>
        <v>17792.410205434062</v>
      </c>
      <c r="F216" s="39">
        <f t="shared" si="31"/>
        <v>1.0209713315022042</v>
      </c>
      <c r="G216" s="38">
        <f t="shared" si="32"/>
        <v>-233.89838041691809</v>
      </c>
      <c r="H216" s="40">
        <f t="shared" si="33"/>
        <v>0</v>
      </c>
      <c r="I216" s="38">
        <f t="shared" si="34"/>
        <v>-233.89838041691809</v>
      </c>
      <c r="J216" s="38">
        <f t="shared" si="35"/>
        <v>-139.44485855283003</v>
      </c>
      <c r="K216" s="38">
        <f t="shared" si="36"/>
        <v>-373.34323896974809</v>
      </c>
      <c r="L216" s="38">
        <f t="shared" si="37"/>
        <v>-352952.65604912938</v>
      </c>
      <c r="M216" s="38">
        <f t="shared" si="38"/>
        <v>-563374.94760534982</v>
      </c>
      <c r="N216" s="48">
        <f>'jan-mar'!M216</f>
        <v>660040.08556150948</v>
      </c>
      <c r="O216" s="48">
        <f t="shared" si="39"/>
        <v>-1223415.0331668593</v>
      </c>
    </row>
    <row r="217" spans="1:15" x14ac:dyDescent="0.25">
      <c r="A217" s="37">
        <v>4032</v>
      </c>
      <c r="B217" s="37" t="s">
        <v>235</v>
      </c>
      <c r="C217" s="38">
        <v>23722921</v>
      </c>
      <c r="D217" s="38">
        <v>1274</v>
      </c>
      <c r="E217" s="38">
        <f t="shared" si="30"/>
        <v>18620.817111459968</v>
      </c>
      <c r="F217" s="39">
        <f t="shared" si="31"/>
        <v>1.0685073140984562</v>
      </c>
      <c r="G217" s="38">
        <f t="shared" si="32"/>
        <v>-764.07880027349802</v>
      </c>
      <c r="H217" s="40">
        <f t="shared" si="33"/>
        <v>0</v>
      </c>
      <c r="I217" s="38">
        <f t="shared" si="34"/>
        <v>-764.07880027349802</v>
      </c>
      <c r="J217" s="38">
        <f t="shared" si="35"/>
        <v>-139.44485855283003</v>
      </c>
      <c r="K217" s="38">
        <f t="shared" si="36"/>
        <v>-903.52365882632807</v>
      </c>
      <c r="L217" s="38">
        <f t="shared" si="37"/>
        <v>-973436.39154843648</v>
      </c>
      <c r="M217" s="38">
        <f t="shared" si="38"/>
        <v>-1151089.1413447419</v>
      </c>
      <c r="N217" s="48">
        <f>'jan-mar'!M217</f>
        <v>174170.73211753674</v>
      </c>
      <c r="O217" s="48">
        <f t="shared" si="39"/>
        <v>-1325259.8734622786</v>
      </c>
    </row>
    <row r="218" spans="1:15" x14ac:dyDescent="0.25">
      <c r="A218" s="37">
        <v>4034</v>
      </c>
      <c r="B218" s="37" t="s">
        <v>236</v>
      </c>
      <c r="C218" s="38">
        <v>60265675</v>
      </c>
      <c r="D218" s="38">
        <v>2242</v>
      </c>
      <c r="E218" s="38">
        <f t="shared" si="30"/>
        <v>26880.318911685994</v>
      </c>
      <c r="F218" s="39">
        <f t="shared" si="31"/>
        <v>1.5424574115364158</v>
      </c>
      <c r="G218" s="38">
        <f t="shared" si="32"/>
        <v>-6050.1599524181547</v>
      </c>
      <c r="H218" s="40">
        <f t="shared" si="33"/>
        <v>0</v>
      </c>
      <c r="I218" s="38">
        <f t="shared" si="34"/>
        <v>-6050.1599524181547</v>
      </c>
      <c r="J218" s="38">
        <f t="shared" si="35"/>
        <v>-139.44485855283003</v>
      </c>
      <c r="K218" s="38">
        <f t="shared" si="36"/>
        <v>-6189.6048109709845</v>
      </c>
      <c r="L218" s="38">
        <f t="shared" si="37"/>
        <v>-13564458.613321504</v>
      </c>
      <c r="M218" s="38">
        <f t="shared" si="38"/>
        <v>-13877093.986196948</v>
      </c>
      <c r="N218" s="48">
        <f>'jan-mar'!M218</f>
        <v>-6501574.8199940994</v>
      </c>
      <c r="O218" s="48">
        <f t="shared" si="39"/>
        <v>-7375519.1662028488</v>
      </c>
    </row>
    <row r="219" spans="1:15" x14ac:dyDescent="0.25">
      <c r="A219" s="37">
        <v>4036</v>
      </c>
      <c r="B219" s="37" t="s">
        <v>237</v>
      </c>
      <c r="C219" s="38">
        <v>100790795</v>
      </c>
      <c r="D219" s="38">
        <v>3829</v>
      </c>
      <c r="E219" s="38">
        <f t="shared" si="30"/>
        <v>26323.00731261426</v>
      </c>
      <c r="F219" s="39">
        <f t="shared" si="31"/>
        <v>1.5104775302951374</v>
      </c>
      <c r="G219" s="38">
        <f t="shared" si="32"/>
        <v>-5693.4805290122449</v>
      </c>
      <c r="H219" s="40">
        <f t="shared" si="33"/>
        <v>0</v>
      </c>
      <c r="I219" s="38">
        <f t="shared" si="34"/>
        <v>-5693.4805290122449</v>
      </c>
      <c r="J219" s="38">
        <f t="shared" si="35"/>
        <v>-139.44485855283003</v>
      </c>
      <c r="K219" s="38">
        <f t="shared" si="36"/>
        <v>-5832.9253875650747</v>
      </c>
      <c r="L219" s="38">
        <f t="shared" si="37"/>
        <v>-21800336.945587885</v>
      </c>
      <c r="M219" s="38">
        <f t="shared" si="38"/>
        <v>-22334271.308986671</v>
      </c>
      <c r="N219" s="48">
        <f>'jan-mar'!M219</f>
        <v>-10616842.185119275</v>
      </c>
      <c r="O219" s="48">
        <f t="shared" si="39"/>
        <v>-11717429.123867396</v>
      </c>
    </row>
    <row r="220" spans="1:15" x14ac:dyDescent="0.25">
      <c r="A220" s="37">
        <v>4201</v>
      </c>
      <c r="B220" s="37" t="s">
        <v>238</v>
      </c>
      <c r="C220" s="38">
        <v>88030307</v>
      </c>
      <c r="D220" s="38">
        <v>6683</v>
      </c>
      <c r="E220" s="38">
        <f t="shared" si="30"/>
        <v>13172.273978752057</v>
      </c>
      <c r="F220" s="39">
        <f t="shared" si="31"/>
        <v>0.755856792178215</v>
      </c>
      <c r="G220" s="38">
        <f t="shared" si="32"/>
        <v>2722.9888046595652</v>
      </c>
      <c r="H220" s="40">
        <f t="shared" si="33"/>
        <v>879.19146303705793</v>
      </c>
      <c r="I220" s="38">
        <f t="shared" si="34"/>
        <v>3602.1802676966231</v>
      </c>
      <c r="J220" s="38">
        <f t="shared" si="35"/>
        <v>-139.44485855283003</v>
      </c>
      <c r="K220" s="38">
        <f t="shared" si="36"/>
        <v>3462.7354091437933</v>
      </c>
      <c r="L220" s="38">
        <f t="shared" si="37"/>
        <v>24073370.729016531</v>
      </c>
      <c r="M220" s="38">
        <f t="shared" si="38"/>
        <v>23141460.73930797</v>
      </c>
      <c r="N220" s="48">
        <f>'jan-mar'!M220</f>
        <v>18577446.338186122</v>
      </c>
      <c r="O220" s="48">
        <f t="shared" si="39"/>
        <v>4564014.4011218473</v>
      </c>
    </row>
    <row r="221" spans="1:15" x14ac:dyDescent="0.25">
      <c r="A221" s="37">
        <v>4202</v>
      </c>
      <c r="B221" s="37" t="s">
        <v>239</v>
      </c>
      <c r="C221" s="38">
        <v>367108732</v>
      </c>
      <c r="D221" s="38">
        <v>25569</v>
      </c>
      <c r="E221" s="38">
        <f t="shared" si="30"/>
        <v>14357.570964840235</v>
      </c>
      <c r="F221" s="39">
        <f t="shared" si="31"/>
        <v>0.82387198675496764</v>
      </c>
      <c r="G221" s="38">
        <f t="shared" si="32"/>
        <v>1964.3987335631309</v>
      </c>
      <c r="H221" s="40">
        <f t="shared" si="33"/>
        <v>464.3375179061955</v>
      </c>
      <c r="I221" s="38">
        <f t="shared" si="34"/>
        <v>2428.7362514693264</v>
      </c>
      <c r="J221" s="38">
        <f t="shared" si="35"/>
        <v>-139.44485855283003</v>
      </c>
      <c r="K221" s="38">
        <f t="shared" si="36"/>
        <v>2289.2913929164965</v>
      </c>
      <c r="L221" s="38">
        <f t="shared" si="37"/>
        <v>62100357.213819206</v>
      </c>
      <c r="M221" s="38">
        <f t="shared" si="38"/>
        <v>58534891.625481904</v>
      </c>
      <c r="N221" s="48">
        <f>'jan-mar'!M221</f>
        <v>45384670.744255766</v>
      </c>
      <c r="O221" s="48">
        <f t="shared" si="39"/>
        <v>13150220.881226137</v>
      </c>
    </row>
    <row r="222" spans="1:15" x14ac:dyDescent="0.25">
      <c r="A222" s="37">
        <v>4203</v>
      </c>
      <c r="B222" s="37" t="s">
        <v>240</v>
      </c>
      <c r="C222" s="38">
        <v>710189429</v>
      </c>
      <c r="D222" s="38">
        <v>46603</v>
      </c>
      <c r="E222" s="38">
        <f t="shared" si="30"/>
        <v>15239.13544192434</v>
      </c>
      <c r="F222" s="39">
        <f t="shared" si="31"/>
        <v>0.87445827875146809</v>
      </c>
      <c r="G222" s="38">
        <f t="shared" si="32"/>
        <v>1400.1974682293041</v>
      </c>
      <c r="H222" s="40">
        <f t="shared" si="33"/>
        <v>155.78995092675893</v>
      </c>
      <c r="I222" s="38">
        <f t="shared" si="34"/>
        <v>1555.987419156063</v>
      </c>
      <c r="J222" s="38">
        <f t="shared" si="35"/>
        <v>-139.44485855283003</v>
      </c>
      <c r="K222" s="38">
        <f t="shared" si="36"/>
        <v>1416.5425606032329</v>
      </c>
      <c r="L222" s="38">
        <f t="shared" si="37"/>
        <v>72513681.694930002</v>
      </c>
      <c r="M222" s="38">
        <f t="shared" si="38"/>
        <v>66015132.951792464</v>
      </c>
      <c r="N222" s="48">
        <f>'jan-mar'!M222</f>
        <v>57610987.595272779</v>
      </c>
      <c r="O222" s="48">
        <f t="shared" si="39"/>
        <v>8404145.3565196842</v>
      </c>
    </row>
    <row r="223" spans="1:15" x14ac:dyDescent="0.25">
      <c r="A223" s="37">
        <v>4204</v>
      </c>
      <c r="B223" s="37" t="s">
        <v>241</v>
      </c>
      <c r="C223" s="38">
        <v>1726201967</v>
      </c>
      <c r="D223" s="38">
        <v>119287</v>
      </c>
      <c r="E223" s="38">
        <f t="shared" si="30"/>
        <v>14470.998239539933</v>
      </c>
      <c r="F223" s="39">
        <f t="shared" si="31"/>
        <v>0.83038071684502857</v>
      </c>
      <c r="G223" s="38">
        <f t="shared" si="32"/>
        <v>1891.8052777553246</v>
      </c>
      <c r="H223" s="40">
        <f t="shared" si="33"/>
        <v>424.63797176130134</v>
      </c>
      <c r="I223" s="38">
        <f t="shared" si="34"/>
        <v>2316.4432495166261</v>
      </c>
      <c r="J223" s="38">
        <f t="shared" si="35"/>
        <v>-139.44485855283003</v>
      </c>
      <c r="K223" s="38">
        <f t="shared" si="36"/>
        <v>2176.9983909637963</v>
      </c>
      <c r="L223" s="38">
        <f t="shared" si="37"/>
        <v>276321565.9050898</v>
      </c>
      <c r="M223" s="38">
        <f t="shared" si="38"/>
        <v>259687607.06289837</v>
      </c>
      <c r="N223" s="48">
        <f>'jan-mar'!M223</f>
        <v>202102964.26648331</v>
      </c>
      <c r="O223" s="48">
        <f t="shared" si="39"/>
        <v>57584642.796415061</v>
      </c>
    </row>
    <row r="224" spans="1:15" x14ac:dyDescent="0.25">
      <c r="A224" s="37">
        <v>4205</v>
      </c>
      <c r="B224" s="37" t="s">
        <v>242</v>
      </c>
      <c r="C224" s="38">
        <v>344126427</v>
      </c>
      <c r="D224" s="38">
        <v>23702</v>
      </c>
      <c r="E224" s="38">
        <f t="shared" si="30"/>
        <v>14518.877183360053</v>
      </c>
      <c r="F224" s="39">
        <f t="shared" si="31"/>
        <v>0.83312812590645058</v>
      </c>
      <c r="G224" s="38">
        <f t="shared" si="32"/>
        <v>1861.1627537104475</v>
      </c>
      <c r="H224" s="40">
        <f t="shared" si="33"/>
        <v>407.88034142425931</v>
      </c>
      <c r="I224" s="38">
        <f t="shared" si="34"/>
        <v>2269.0430951347071</v>
      </c>
      <c r="J224" s="38">
        <f t="shared" si="35"/>
        <v>-139.44485855283003</v>
      </c>
      <c r="K224" s="38">
        <f t="shared" si="36"/>
        <v>2129.5982365818772</v>
      </c>
      <c r="L224" s="38">
        <f t="shared" si="37"/>
        <v>53780859.440882824</v>
      </c>
      <c r="M224" s="38">
        <f t="shared" si="38"/>
        <v>50475737.403463654</v>
      </c>
      <c r="N224" s="48">
        <f>'jan-mar'!M224</f>
        <v>39496022.594704099</v>
      </c>
      <c r="O224" s="48">
        <f t="shared" si="39"/>
        <v>10979714.808759555</v>
      </c>
    </row>
    <row r="225" spans="1:15" x14ac:dyDescent="0.25">
      <c r="A225" s="37">
        <v>4206</v>
      </c>
      <c r="B225" s="37" t="s">
        <v>243</v>
      </c>
      <c r="C225" s="38">
        <v>147112817</v>
      </c>
      <c r="D225" s="38">
        <v>9949</v>
      </c>
      <c r="E225" s="38">
        <f t="shared" si="30"/>
        <v>14786.693838576741</v>
      </c>
      <c r="F225" s="39">
        <f t="shared" si="31"/>
        <v>0.84849609033161533</v>
      </c>
      <c r="G225" s="38">
        <f t="shared" si="32"/>
        <v>1689.7600943717675</v>
      </c>
      <c r="H225" s="40">
        <f t="shared" si="33"/>
        <v>314.1445120984186</v>
      </c>
      <c r="I225" s="38">
        <f t="shared" si="34"/>
        <v>2003.9046064701861</v>
      </c>
      <c r="J225" s="38">
        <f t="shared" si="35"/>
        <v>-139.44485855283003</v>
      </c>
      <c r="K225" s="38">
        <f t="shared" si="36"/>
        <v>1864.459747917356</v>
      </c>
      <c r="L225" s="38">
        <f t="shared" si="37"/>
        <v>19936846.929771882</v>
      </c>
      <c r="M225" s="38">
        <f t="shared" si="38"/>
        <v>18549510.032029774</v>
      </c>
      <c r="N225" s="48">
        <f>'jan-mar'!M225</f>
        <v>13111297.164423734</v>
      </c>
      <c r="O225" s="48">
        <f t="shared" si="39"/>
        <v>5438212.8676060401</v>
      </c>
    </row>
    <row r="226" spans="1:15" x14ac:dyDescent="0.25">
      <c r="A226" s="37">
        <v>4207</v>
      </c>
      <c r="B226" s="37" t="s">
        <v>244</v>
      </c>
      <c r="C226" s="38">
        <v>144054601</v>
      </c>
      <c r="D226" s="38">
        <v>9373</v>
      </c>
      <c r="E226" s="38">
        <f t="shared" si="30"/>
        <v>15369.102848607703</v>
      </c>
      <c r="F226" s="39">
        <f t="shared" si="31"/>
        <v>0.88191612143389875</v>
      </c>
      <c r="G226" s="38">
        <f t="shared" si="32"/>
        <v>1317.0183279519517</v>
      </c>
      <c r="H226" s="40">
        <f t="shared" si="33"/>
        <v>110.30135858758184</v>
      </c>
      <c r="I226" s="38">
        <f t="shared" si="34"/>
        <v>1427.3196865395337</v>
      </c>
      <c r="J226" s="38">
        <f t="shared" si="35"/>
        <v>-139.44485855283003</v>
      </c>
      <c r="K226" s="38">
        <f t="shared" si="36"/>
        <v>1287.8748279867036</v>
      </c>
      <c r="L226" s="38">
        <f t="shared" si="37"/>
        <v>13378267.42193505</v>
      </c>
      <c r="M226" s="38">
        <f t="shared" si="38"/>
        <v>12071250.762719372</v>
      </c>
      <c r="N226" s="48">
        <f>'jan-mar'!M226</f>
        <v>9040556.0662813894</v>
      </c>
      <c r="O226" s="48">
        <f t="shared" si="39"/>
        <v>3030694.6964379828</v>
      </c>
    </row>
    <row r="227" spans="1:15" x14ac:dyDescent="0.25">
      <c r="A227" s="37">
        <v>4211</v>
      </c>
      <c r="B227" s="37" t="s">
        <v>245</v>
      </c>
      <c r="C227" s="38">
        <v>33989564</v>
      </c>
      <c r="D227" s="38">
        <v>2502</v>
      </c>
      <c r="E227" s="38">
        <f t="shared" si="30"/>
        <v>13584.957633892885</v>
      </c>
      <c r="F227" s="39">
        <f t="shared" si="31"/>
        <v>0.77953757381563726</v>
      </c>
      <c r="G227" s="38">
        <f t="shared" si="32"/>
        <v>2458.8712653694347</v>
      </c>
      <c r="H227" s="40">
        <f t="shared" si="33"/>
        <v>734.75218373776795</v>
      </c>
      <c r="I227" s="38">
        <f t="shared" si="34"/>
        <v>3193.6234491072028</v>
      </c>
      <c r="J227" s="38">
        <f t="shared" si="35"/>
        <v>-139.44485855283003</v>
      </c>
      <c r="K227" s="38">
        <f t="shared" si="36"/>
        <v>3054.1785905543729</v>
      </c>
      <c r="L227" s="38">
        <f t="shared" si="37"/>
        <v>7990445.8696662216</v>
      </c>
      <c r="M227" s="38">
        <f t="shared" si="38"/>
        <v>7641554.833567041</v>
      </c>
      <c r="N227" s="48">
        <f>'jan-mar'!M227</f>
        <v>6408321.9322432587</v>
      </c>
      <c r="O227" s="48">
        <f t="shared" si="39"/>
        <v>1233232.9013237823</v>
      </c>
    </row>
    <row r="228" spans="1:15" x14ac:dyDescent="0.25">
      <c r="A228" s="37">
        <v>4212</v>
      </c>
      <c r="B228" s="37" t="s">
        <v>246</v>
      </c>
      <c r="C228" s="38">
        <v>29147841</v>
      </c>
      <c r="D228" s="38">
        <v>2253</v>
      </c>
      <c r="E228" s="38">
        <f t="shared" si="30"/>
        <v>12937.346205059921</v>
      </c>
      <c r="F228" s="39">
        <f t="shared" si="31"/>
        <v>0.74237607095248392</v>
      </c>
      <c r="G228" s="38">
        <f t="shared" si="32"/>
        <v>2873.3425798225321</v>
      </c>
      <c r="H228" s="40">
        <f t="shared" si="33"/>
        <v>961.41618382930551</v>
      </c>
      <c r="I228" s="38">
        <f t="shared" si="34"/>
        <v>3834.7587636518374</v>
      </c>
      <c r="J228" s="38">
        <f t="shared" si="35"/>
        <v>-139.44485855283003</v>
      </c>
      <c r="K228" s="38">
        <f t="shared" si="36"/>
        <v>3695.3139050990076</v>
      </c>
      <c r="L228" s="38">
        <f t="shared" si="37"/>
        <v>8639711.4945075903</v>
      </c>
      <c r="M228" s="38">
        <f t="shared" si="38"/>
        <v>8325542.2281880639</v>
      </c>
      <c r="N228" s="48">
        <f>'jan-mar'!M228</f>
        <v>6595552.4250775594</v>
      </c>
      <c r="O228" s="48">
        <f t="shared" si="39"/>
        <v>1729989.8031105045</v>
      </c>
    </row>
    <row r="229" spans="1:15" x14ac:dyDescent="0.25">
      <c r="A229" s="37">
        <v>4213</v>
      </c>
      <c r="B229" s="37" t="s">
        <v>247</v>
      </c>
      <c r="C229" s="38">
        <v>90419519</v>
      </c>
      <c r="D229" s="38">
        <v>6430</v>
      </c>
      <c r="E229" s="38">
        <f t="shared" si="30"/>
        <v>14062.133592534992</v>
      </c>
      <c r="F229" s="39">
        <f t="shared" si="31"/>
        <v>0.80691907908842375</v>
      </c>
      <c r="G229" s="38">
        <f t="shared" si="32"/>
        <v>2153.4786518384867</v>
      </c>
      <c r="H229" s="40">
        <f t="shared" si="33"/>
        <v>567.74059821303058</v>
      </c>
      <c r="I229" s="38">
        <f t="shared" si="34"/>
        <v>2721.2192500515175</v>
      </c>
      <c r="J229" s="38">
        <f t="shared" si="35"/>
        <v>-139.44485855283003</v>
      </c>
      <c r="K229" s="38">
        <f t="shared" si="36"/>
        <v>2581.7743914986877</v>
      </c>
      <c r="L229" s="38">
        <f t="shared" si="37"/>
        <v>17497439.777831256</v>
      </c>
      <c r="M229" s="38">
        <f t="shared" si="38"/>
        <v>16600809.337336563</v>
      </c>
      <c r="N229" s="48">
        <f>'jan-mar'!M229</f>
        <v>14187674.327491662</v>
      </c>
      <c r="O229" s="48">
        <f t="shared" si="39"/>
        <v>2413135.009844901</v>
      </c>
    </row>
    <row r="230" spans="1:15" x14ac:dyDescent="0.25">
      <c r="A230" s="37">
        <v>4214</v>
      </c>
      <c r="B230" s="37" t="s">
        <v>248</v>
      </c>
      <c r="C230" s="38">
        <v>90722912</v>
      </c>
      <c r="D230" s="38">
        <v>6299</v>
      </c>
      <c r="E230" s="38">
        <f t="shared" si="30"/>
        <v>14402.74837275758</v>
      </c>
      <c r="F230" s="39">
        <f t="shared" si="31"/>
        <v>0.82646437518254012</v>
      </c>
      <c r="G230" s="38">
        <f t="shared" si="32"/>
        <v>1935.4851924960303</v>
      </c>
      <c r="H230" s="40">
        <f t="shared" si="33"/>
        <v>448.52542513512486</v>
      </c>
      <c r="I230" s="38">
        <f t="shared" si="34"/>
        <v>2384.0106176311551</v>
      </c>
      <c r="J230" s="38">
        <f t="shared" si="35"/>
        <v>-139.44485855283003</v>
      </c>
      <c r="K230" s="38">
        <f t="shared" si="36"/>
        <v>2244.5657590783253</v>
      </c>
      <c r="L230" s="38">
        <f t="shared" si="37"/>
        <v>15016882.880458646</v>
      </c>
      <c r="M230" s="38">
        <f t="shared" si="38"/>
        <v>14138519.716434371</v>
      </c>
      <c r="N230" s="48">
        <f>'jan-mar'!M230</f>
        <v>13466373.539424565</v>
      </c>
      <c r="O230" s="48">
        <f t="shared" si="39"/>
        <v>672146.17700980604</v>
      </c>
    </row>
    <row r="231" spans="1:15" x14ac:dyDescent="0.25">
      <c r="A231" s="37">
        <v>4215</v>
      </c>
      <c r="B231" s="37" t="s">
        <v>249</v>
      </c>
      <c r="C231" s="38">
        <v>182382528</v>
      </c>
      <c r="D231" s="38">
        <v>11822</v>
      </c>
      <c r="E231" s="38">
        <f t="shared" si="30"/>
        <v>15427.383522246659</v>
      </c>
      <c r="F231" s="39">
        <f t="shared" si="31"/>
        <v>0.88526040679372242</v>
      </c>
      <c r="G231" s="38">
        <f t="shared" si="32"/>
        <v>1279.7186968230201</v>
      </c>
      <c r="H231" s="40">
        <f t="shared" si="33"/>
        <v>89.903122813947348</v>
      </c>
      <c r="I231" s="38">
        <f t="shared" si="34"/>
        <v>1369.6218196369675</v>
      </c>
      <c r="J231" s="38">
        <f t="shared" si="35"/>
        <v>-139.44485855283003</v>
      </c>
      <c r="K231" s="38">
        <f t="shared" si="36"/>
        <v>1230.1769610841375</v>
      </c>
      <c r="L231" s="38">
        <f t="shared" si="37"/>
        <v>16191669.151748231</v>
      </c>
      <c r="M231" s="38">
        <f t="shared" si="38"/>
        <v>14543152.033936674</v>
      </c>
      <c r="N231" s="48">
        <f>'jan-mar'!M231</f>
        <v>8205092.5484878449</v>
      </c>
      <c r="O231" s="48">
        <f t="shared" si="39"/>
        <v>6338059.4854488289</v>
      </c>
    </row>
    <row r="232" spans="1:15" x14ac:dyDescent="0.25">
      <c r="A232" s="37">
        <v>4216</v>
      </c>
      <c r="B232" s="37" t="s">
        <v>250</v>
      </c>
      <c r="C232" s="38">
        <v>71899105</v>
      </c>
      <c r="D232" s="38">
        <v>5447</v>
      </c>
      <c r="E232" s="38">
        <f t="shared" si="30"/>
        <v>13199.762254451993</v>
      </c>
      <c r="F232" s="39">
        <f t="shared" si="31"/>
        <v>0.75743413561387229</v>
      </c>
      <c r="G232" s="38">
        <f t="shared" si="32"/>
        <v>2705.3963082116061</v>
      </c>
      <c r="H232" s="40">
        <f t="shared" si="33"/>
        <v>869.57056654208043</v>
      </c>
      <c r="I232" s="38">
        <f t="shared" si="34"/>
        <v>3574.9668747536866</v>
      </c>
      <c r="J232" s="38">
        <f t="shared" si="35"/>
        <v>-139.44485855283003</v>
      </c>
      <c r="K232" s="38">
        <f t="shared" si="36"/>
        <v>3435.5220162008568</v>
      </c>
      <c r="L232" s="38">
        <f t="shared" si="37"/>
        <v>19472844.566783331</v>
      </c>
      <c r="M232" s="38">
        <f t="shared" si="38"/>
        <v>18713288.422246069</v>
      </c>
      <c r="N232" s="48">
        <f>'jan-mar'!M232</f>
        <v>15131622.357797375</v>
      </c>
      <c r="O232" s="48">
        <f t="shared" si="39"/>
        <v>3581666.0644486938</v>
      </c>
    </row>
    <row r="233" spans="1:15" x14ac:dyDescent="0.25">
      <c r="A233" s="37">
        <v>4217</v>
      </c>
      <c r="B233" s="37" t="s">
        <v>251</v>
      </c>
      <c r="C233" s="38">
        <v>26577115</v>
      </c>
      <c r="D233" s="38">
        <v>1805</v>
      </c>
      <c r="E233" s="38">
        <f t="shared" si="30"/>
        <v>14724.163434903046</v>
      </c>
      <c r="F233" s="39">
        <f t="shared" si="31"/>
        <v>0.84490794523148693</v>
      </c>
      <c r="G233" s="38">
        <f t="shared" si="32"/>
        <v>1729.7795527229318</v>
      </c>
      <c r="H233" s="40">
        <f t="shared" si="33"/>
        <v>336.03015338421164</v>
      </c>
      <c r="I233" s="38">
        <f t="shared" si="34"/>
        <v>2065.8097061071435</v>
      </c>
      <c r="J233" s="38">
        <f t="shared" si="35"/>
        <v>-139.44485855283003</v>
      </c>
      <c r="K233" s="38">
        <f t="shared" si="36"/>
        <v>1926.3648475543134</v>
      </c>
      <c r="L233" s="38">
        <f t="shared" si="37"/>
        <v>3728786.5195233938</v>
      </c>
      <c r="M233" s="38">
        <f t="shared" si="38"/>
        <v>3477088.5498355357</v>
      </c>
      <c r="N233" s="48">
        <f>'jan-mar'!M233</f>
        <v>3629998.0898557473</v>
      </c>
      <c r="O233" s="48">
        <f t="shared" si="39"/>
        <v>-152909.5400202116</v>
      </c>
    </row>
    <row r="234" spans="1:15" x14ac:dyDescent="0.25">
      <c r="A234" s="37">
        <v>4218</v>
      </c>
      <c r="B234" s="37" t="s">
        <v>252</v>
      </c>
      <c r="C234" s="38">
        <v>22066984</v>
      </c>
      <c r="D234" s="38">
        <v>1386</v>
      </c>
      <c r="E234" s="38">
        <f t="shared" si="30"/>
        <v>15921.344877344878</v>
      </c>
      <c r="F234" s="39">
        <f t="shared" si="31"/>
        <v>0.91360509852476379</v>
      </c>
      <c r="G234" s="38">
        <f t="shared" si="32"/>
        <v>963.58342956015963</v>
      </c>
      <c r="H234" s="40">
        <f t="shared" si="33"/>
        <v>0</v>
      </c>
      <c r="I234" s="38">
        <f t="shared" si="34"/>
        <v>963.58342956015963</v>
      </c>
      <c r="J234" s="38">
        <f t="shared" si="35"/>
        <v>-139.44485855283003</v>
      </c>
      <c r="K234" s="38">
        <f t="shared" si="36"/>
        <v>824.13857100732957</v>
      </c>
      <c r="L234" s="38">
        <f t="shared" si="37"/>
        <v>1335526.6333703813</v>
      </c>
      <c r="M234" s="38">
        <f t="shared" si="38"/>
        <v>1142256.0594161588</v>
      </c>
      <c r="N234" s="48">
        <f>'jan-mar'!M234</f>
        <v>2381959.5377174891</v>
      </c>
      <c r="O234" s="48">
        <f t="shared" si="39"/>
        <v>-1239703.4783013302</v>
      </c>
    </row>
    <row r="235" spans="1:15" x14ac:dyDescent="0.25">
      <c r="A235" s="37">
        <v>4219</v>
      </c>
      <c r="B235" s="37" t="s">
        <v>253</v>
      </c>
      <c r="C235" s="38">
        <v>50631968</v>
      </c>
      <c r="D235" s="38">
        <v>3842</v>
      </c>
      <c r="E235" s="38">
        <f t="shared" si="30"/>
        <v>13178.544508068715</v>
      </c>
      <c r="F235" s="39">
        <f t="shared" si="31"/>
        <v>0.75621661024624132</v>
      </c>
      <c r="G235" s="38">
        <f t="shared" si="32"/>
        <v>2718.975665896904</v>
      </c>
      <c r="H235" s="40">
        <f t="shared" si="33"/>
        <v>876.99677777622765</v>
      </c>
      <c r="I235" s="38">
        <f t="shared" si="34"/>
        <v>3595.9724436731317</v>
      </c>
      <c r="J235" s="38">
        <f t="shared" si="35"/>
        <v>-139.44485855283003</v>
      </c>
      <c r="K235" s="38">
        <f t="shared" si="36"/>
        <v>3456.5275851203019</v>
      </c>
      <c r="L235" s="38">
        <f t="shared" si="37"/>
        <v>13815726.128592173</v>
      </c>
      <c r="M235" s="38">
        <f t="shared" si="38"/>
        <v>13279978.9820322</v>
      </c>
      <c r="N235" s="48">
        <f>'jan-mar'!M235</f>
        <v>10742750.264379933</v>
      </c>
      <c r="O235" s="48">
        <f t="shared" si="39"/>
        <v>2537228.7176522668</v>
      </c>
    </row>
    <row r="236" spans="1:15" x14ac:dyDescent="0.25">
      <c r="A236" s="37">
        <v>4220</v>
      </c>
      <c r="B236" s="37" t="s">
        <v>254</v>
      </c>
      <c r="C236" s="38">
        <v>19564290</v>
      </c>
      <c r="D236" s="38">
        <v>1167</v>
      </c>
      <c r="E236" s="38">
        <f t="shared" si="30"/>
        <v>16764.601542416451</v>
      </c>
      <c r="F236" s="39">
        <f t="shared" si="31"/>
        <v>0.96199319604475508</v>
      </c>
      <c r="G236" s="38">
        <f t="shared" si="32"/>
        <v>423.89916391435315</v>
      </c>
      <c r="H236" s="40">
        <f t="shared" si="33"/>
        <v>0</v>
      </c>
      <c r="I236" s="38">
        <f t="shared" si="34"/>
        <v>423.89916391435315</v>
      </c>
      <c r="J236" s="38">
        <f t="shared" si="35"/>
        <v>-139.44485855283003</v>
      </c>
      <c r="K236" s="38">
        <f t="shared" si="36"/>
        <v>284.4543053615231</v>
      </c>
      <c r="L236" s="38">
        <f t="shared" si="37"/>
        <v>494690.32428805012</v>
      </c>
      <c r="M236" s="38">
        <f t="shared" si="38"/>
        <v>331958.17435689748</v>
      </c>
      <c r="N236" s="48">
        <f>'jan-mar'!M236</f>
        <v>1001031.9020175389</v>
      </c>
      <c r="O236" s="48">
        <f t="shared" si="39"/>
        <v>-669073.72766064142</v>
      </c>
    </row>
    <row r="237" spans="1:15" x14ac:dyDescent="0.25">
      <c r="A237" s="37">
        <v>4221</v>
      </c>
      <c r="B237" s="37" t="s">
        <v>255</v>
      </c>
      <c r="C237" s="38">
        <v>34309219</v>
      </c>
      <c r="D237" s="38">
        <v>1209</v>
      </c>
      <c r="E237" s="38">
        <f t="shared" si="30"/>
        <v>28378.179487179488</v>
      </c>
      <c r="F237" s="39">
        <f t="shared" si="31"/>
        <v>1.628408257347018</v>
      </c>
      <c r="G237" s="38">
        <f t="shared" si="32"/>
        <v>-7008.7907207339913</v>
      </c>
      <c r="H237" s="40">
        <f t="shared" si="33"/>
        <v>0</v>
      </c>
      <c r="I237" s="38">
        <f t="shared" si="34"/>
        <v>-7008.7907207339913</v>
      </c>
      <c r="J237" s="38">
        <f t="shared" si="35"/>
        <v>-139.44485855283003</v>
      </c>
      <c r="K237" s="38">
        <f t="shared" si="36"/>
        <v>-7148.2355792868211</v>
      </c>
      <c r="L237" s="38">
        <f t="shared" si="37"/>
        <v>-8473627.9813673962</v>
      </c>
      <c r="M237" s="38">
        <f t="shared" si="38"/>
        <v>-8642216.815357767</v>
      </c>
      <c r="N237" s="48">
        <f>'jan-mar'!M237</f>
        <v>-4209477.3256435627</v>
      </c>
      <c r="O237" s="48">
        <f t="shared" si="39"/>
        <v>-4432739.4897142043</v>
      </c>
    </row>
    <row r="238" spans="1:15" x14ac:dyDescent="0.25">
      <c r="A238" s="37">
        <v>4222</v>
      </c>
      <c r="B238" s="37" t="s">
        <v>256</v>
      </c>
      <c r="C238" s="38">
        <v>59263341</v>
      </c>
      <c r="D238" s="38">
        <v>1057</v>
      </c>
      <c r="E238" s="38">
        <f t="shared" si="30"/>
        <v>56067.493850520339</v>
      </c>
      <c r="F238" s="39">
        <f t="shared" si="31"/>
        <v>3.2172877754962315</v>
      </c>
      <c r="G238" s="38">
        <f t="shared" si="32"/>
        <v>-24729.951913272133</v>
      </c>
      <c r="H238" s="40">
        <f t="shared" si="33"/>
        <v>0</v>
      </c>
      <c r="I238" s="38">
        <f t="shared" si="34"/>
        <v>-24729.951913272133</v>
      </c>
      <c r="J238" s="38">
        <f t="shared" si="35"/>
        <v>-139.44485855283003</v>
      </c>
      <c r="K238" s="38">
        <f t="shared" si="36"/>
        <v>-24869.396771824962</v>
      </c>
      <c r="L238" s="38">
        <f t="shared" si="37"/>
        <v>-26139559.172328644</v>
      </c>
      <c r="M238" s="38">
        <f t="shared" si="38"/>
        <v>-26286952.387818985</v>
      </c>
      <c r="N238" s="48">
        <f>'jan-mar'!M238</f>
        <v>-14075137.522254132</v>
      </c>
      <c r="O238" s="48">
        <f t="shared" si="39"/>
        <v>-12211814.865564853</v>
      </c>
    </row>
    <row r="239" spans="1:15" x14ac:dyDescent="0.25">
      <c r="A239" s="37">
        <v>4223</v>
      </c>
      <c r="B239" s="37" t="s">
        <v>257</v>
      </c>
      <c r="C239" s="38">
        <v>216251779</v>
      </c>
      <c r="D239" s="38">
        <v>15772</v>
      </c>
      <c r="E239" s="38">
        <f t="shared" si="30"/>
        <v>13711.119642404261</v>
      </c>
      <c r="F239" s="39">
        <f t="shared" si="31"/>
        <v>0.78677705358974404</v>
      </c>
      <c r="G239" s="38">
        <f t="shared" si="32"/>
        <v>2378.1275799221544</v>
      </c>
      <c r="H239" s="40">
        <f t="shared" si="33"/>
        <v>690.59548075878649</v>
      </c>
      <c r="I239" s="38">
        <f t="shared" si="34"/>
        <v>3068.7230606809408</v>
      </c>
      <c r="J239" s="38">
        <f t="shared" si="35"/>
        <v>-139.44485855283003</v>
      </c>
      <c r="K239" s="38">
        <f t="shared" si="36"/>
        <v>2929.2782021281109</v>
      </c>
      <c r="L239" s="38">
        <f t="shared" si="37"/>
        <v>48399900.113059796</v>
      </c>
      <c r="M239" s="38">
        <f t="shared" si="38"/>
        <v>46200575.803964563</v>
      </c>
      <c r="N239" s="48">
        <f>'jan-mar'!M239</f>
        <v>40666454.363925122</v>
      </c>
      <c r="O239" s="48">
        <f t="shared" si="39"/>
        <v>5534121.440039441</v>
      </c>
    </row>
    <row r="240" spans="1:15" x14ac:dyDescent="0.25">
      <c r="A240" s="37">
        <v>4224</v>
      </c>
      <c r="B240" s="37" t="s">
        <v>258</v>
      </c>
      <c r="C240" s="38">
        <v>30584989</v>
      </c>
      <c r="D240" s="38">
        <v>904</v>
      </c>
      <c r="E240" s="38">
        <f t="shared" si="30"/>
        <v>33832.952433628321</v>
      </c>
      <c r="F240" s="39">
        <f t="shared" si="31"/>
        <v>1.9414162609775303</v>
      </c>
      <c r="G240" s="38">
        <f t="shared" si="32"/>
        <v>-10499.845406461243</v>
      </c>
      <c r="H240" s="40">
        <f t="shared" si="33"/>
        <v>0</v>
      </c>
      <c r="I240" s="38">
        <f t="shared" si="34"/>
        <v>-10499.845406461243</v>
      </c>
      <c r="J240" s="38">
        <f t="shared" si="35"/>
        <v>-139.44485855283003</v>
      </c>
      <c r="K240" s="38">
        <f t="shared" si="36"/>
        <v>-10639.290265014073</v>
      </c>
      <c r="L240" s="38">
        <f t="shared" si="37"/>
        <v>-9491860.247440964</v>
      </c>
      <c r="M240" s="38">
        <f t="shared" si="38"/>
        <v>-9617918.3995727226</v>
      </c>
      <c r="N240" s="48">
        <f>'jan-mar'!M240</f>
        <v>-4786292.4643687187</v>
      </c>
      <c r="O240" s="48">
        <f t="shared" si="39"/>
        <v>-4831625.9352040039</v>
      </c>
    </row>
    <row r="241" spans="1:15" x14ac:dyDescent="0.25">
      <c r="A241" s="37">
        <v>4225</v>
      </c>
      <c r="B241" s="37" t="s">
        <v>259</v>
      </c>
      <c r="C241" s="38">
        <v>146012258</v>
      </c>
      <c r="D241" s="38">
        <v>10922</v>
      </c>
      <c r="E241" s="38">
        <f t="shared" si="30"/>
        <v>13368.637429042299</v>
      </c>
      <c r="F241" s="39">
        <f t="shared" si="31"/>
        <v>0.76712459968638302</v>
      </c>
      <c r="G241" s="38">
        <f t="shared" si="32"/>
        <v>2597.3161964738101</v>
      </c>
      <c r="H241" s="40">
        <f t="shared" si="33"/>
        <v>810.46425543547321</v>
      </c>
      <c r="I241" s="38">
        <f t="shared" si="34"/>
        <v>3407.7804519092833</v>
      </c>
      <c r="J241" s="38">
        <f t="shared" si="35"/>
        <v>-139.44485855283003</v>
      </c>
      <c r="K241" s="38">
        <f t="shared" si="36"/>
        <v>3268.3355933564535</v>
      </c>
      <c r="L241" s="38">
        <f t="shared" si="37"/>
        <v>37219778.095753193</v>
      </c>
      <c r="M241" s="38">
        <f t="shared" si="38"/>
        <v>35696761.350639187</v>
      </c>
      <c r="N241" s="48">
        <f>'jan-mar'!M241</f>
        <v>28228037.330296099</v>
      </c>
      <c r="O241" s="48">
        <f t="shared" si="39"/>
        <v>7468724.0203430876</v>
      </c>
    </row>
    <row r="242" spans="1:15" x14ac:dyDescent="0.25">
      <c r="A242" s="37">
        <v>4226</v>
      </c>
      <c r="B242" s="37" t="s">
        <v>260</v>
      </c>
      <c r="C242" s="38">
        <v>26289432</v>
      </c>
      <c r="D242" s="38">
        <v>1794</v>
      </c>
      <c r="E242" s="38">
        <f t="shared" si="30"/>
        <v>14654.08695652174</v>
      </c>
      <c r="F242" s="39">
        <f t="shared" si="31"/>
        <v>0.84088678819801788</v>
      </c>
      <c r="G242" s="38">
        <f t="shared" si="32"/>
        <v>1774.6284988869681</v>
      </c>
      <c r="H242" s="40">
        <f t="shared" si="33"/>
        <v>360.55692081766892</v>
      </c>
      <c r="I242" s="38">
        <f t="shared" si="34"/>
        <v>2135.1854197046368</v>
      </c>
      <c r="J242" s="38">
        <f t="shared" si="35"/>
        <v>-139.44485855283003</v>
      </c>
      <c r="K242" s="38">
        <f t="shared" si="36"/>
        <v>1995.7405611518068</v>
      </c>
      <c r="L242" s="38">
        <f t="shared" si="37"/>
        <v>3830522.6429501185</v>
      </c>
      <c r="M242" s="38">
        <f t="shared" si="38"/>
        <v>3580358.5667063412</v>
      </c>
      <c r="N242" s="48">
        <f>'jan-mar'!M242</f>
        <v>2658490.2076516398</v>
      </c>
      <c r="O242" s="48">
        <f t="shared" si="39"/>
        <v>921868.3590547014</v>
      </c>
    </row>
    <row r="243" spans="1:15" x14ac:dyDescent="0.25">
      <c r="A243" s="37">
        <v>4227</v>
      </c>
      <c r="B243" s="37" t="s">
        <v>261</v>
      </c>
      <c r="C243" s="38">
        <v>115222548</v>
      </c>
      <c r="D243" s="38">
        <v>6242</v>
      </c>
      <c r="E243" s="38">
        <f t="shared" si="30"/>
        <v>18459.235501441846</v>
      </c>
      <c r="F243" s="39">
        <f t="shared" si="31"/>
        <v>1.0592353723198158</v>
      </c>
      <c r="G243" s="38">
        <f t="shared" si="32"/>
        <v>-660.66656986190003</v>
      </c>
      <c r="H243" s="40">
        <f t="shared" si="33"/>
        <v>0</v>
      </c>
      <c r="I243" s="38">
        <f t="shared" si="34"/>
        <v>-660.66656986190003</v>
      </c>
      <c r="J243" s="38">
        <f t="shared" si="35"/>
        <v>-139.44485855283003</v>
      </c>
      <c r="K243" s="38">
        <f t="shared" si="36"/>
        <v>-800.11142841473009</v>
      </c>
      <c r="L243" s="38">
        <f t="shared" si="37"/>
        <v>-4123880.7290779799</v>
      </c>
      <c r="M243" s="38">
        <f t="shared" si="38"/>
        <v>-4994295.5361647448</v>
      </c>
      <c r="N243" s="48">
        <f>'jan-mar'!M243</f>
        <v>455171.6760735212</v>
      </c>
      <c r="O243" s="48">
        <f t="shared" si="39"/>
        <v>-5449467.2122382661</v>
      </c>
    </row>
    <row r="244" spans="1:15" x14ac:dyDescent="0.25">
      <c r="A244" s="37">
        <v>4228</v>
      </c>
      <c r="B244" s="37" t="s">
        <v>262</v>
      </c>
      <c r="C244" s="38">
        <v>71705157</v>
      </c>
      <c r="D244" s="38">
        <v>1911</v>
      </c>
      <c r="E244" s="38">
        <f t="shared" si="30"/>
        <v>37522.321821036108</v>
      </c>
      <c r="F244" s="39">
        <f t="shared" si="31"/>
        <v>2.1531211583114946</v>
      </c>
      <c r="G244" s="38">
        <f t="shared" si="32"/>
        <v>-12861.041814402228</v>
      </c>
      <c r="H244" s="40">
        <f t="shared" si="33"/>
        <v>0</v>
      </c>
      <c r="I244" s="38">
        <f t="shared" si="34"/>
        <v>-12861.041814402228</v>
      </c>
      <c r="J244" s="38">
        <f t="shared" si="35"/>
        <v>-139.44485855283003</v>
      </c>
      <c r="K244" s="38">
        <f t="shared" si="36"/>
        <v>-13000.486672955058</v>
      </c>
      <c r="L244" s="38">
        <f t="shared" si="37"/>
        <v>-24577450.907322656</v>
      </c>
      <c r="M244" s="38">
        <f t="shared" si="38"/>
        <v>-24843930.032017116</v>
      </c>
      <c r="N244" s="48">
        <f>'jan-mar'!M244</f>
        <v>-13204740.701823695</v>
      </c>
      <c r="O244" s="48">
        <f t="shared" si="39"/>
        <v>-11639189.330193421</v>
      </c>
    </row>
    <row r="245" spans="1:15" x14ac:dyDescent="0.25">
      <c r="A245" s="37">
        <v>4601</v>
      </c>
      <c r="B245" s="37" t="s">
        <v>263</v>
      </c>
      <c r="C245" s="38">
        <v>5459806017</v>
      </c>
      <c r="D245" s="38">
        <v>294860</v>
      </c>
      <c r="E245" s="38">
        <f t="shared" si="30"/>
        <v>18516.604547921048</v>
      </c>
      <c r="F245" s="39">
        <f t="shared" si="31"/>
        <v>1.0625273463185376</v>
      </c>
      <c r="G245" s="38">
        <f t="shared" si="32"/>
        <v>-697.38275960858914</v>
      </c>
      <c r="H245" s="40">
        <f t="shared" si="33"/>
        <v>0</v>
      </c>
      <c r="I245" s="38">
        <f t="shared" si="34"/>
        <v>-697.38275960858914</v>
      </c>
      <c r="J245" s="38">
        <f t="shared" si="35"/>
        <v>-139.44485855283003</v>
      </c>
      <c r="K245" s="38">
        <f t="shared" si="36"/>
        <v>-836.8276181614192</v>
      </c>
      <c r="L245" s="38">
        <f t="shared" si="37"/>
        <v>-205630280.49818859</v>
      </c>
      <c r="M245" s="38">
        <f t="shared" si="38"/>
        <v>-246746991.49107605</v>
      </c>
      <c r="N245" s="48">
        <f>'jan-mar'!M245</f>
        <v>-223931854.60557562</v>
      </c>
      <c r="O245" s="48">
        <f t="shared" si="39"/>
        <v>-22815136.885500431</v>
      </c>
    </row>
    <row r="246" spans="1:15" x14ac:dyDescent="0.25">
      <c r="A246" s="37">
        <v>4602</v>
      </c>
      <c r="B246" s="37" t="s">
        <v>264</v>
      </c>
      <c r="C246" s="38">
        <v>294429649</v>
      </c>
      <c r="D246" s="38">
        <v>17356</v>
      </c>
      <c r="E246" s="38">
        <f t="shared" si="30"/>
        <v>16964.142025812398</v>
      </c>
      <c r="F246" s="39">
        <f t="shared" si="31"/>
        <v>0.97344330936100121</v>
      </c>
      <c r="G246" s="38">
        <f t="shared" si="32"/>
        <v>296.19325454094678</v>
      </c>
      <c r="H246" s="40">
        <f t="shared" si="33"/>
        <v>0</v>
      </c>
      <c r="I246" s="38">
        <f t="shared" si="34"/>
        <v>296.19325454094678</v>
      </c>
      <c r="J246" s="38">
        <f t="shared" si="35"/>
        <v>-139.44485855283003</v>
      </c>
      <c r="K246" s="38">
        <f t="shared" si="36"/>
        <v>156.74839598811676</v>
      </c>
      <c r="L246" s="38">
        <f t="shared" si="37"/>
        <v>5140730.1258126721</v>
      </c>
      <c r="M246" s="38">
        <f t="shared" si="38"/>
        <v>2720525.1607697546</v>
      </c>
      <c r="N246" s="48">
        <f>'jan-mar'!M246</f>
        <v>-882155.11228260316</v>
      </c>
      <c r="O246" s="48">
        <f t="shared" si="39"/>
        <v>3602680.2730523576</v>
      </c>
    </row>
    <row r="247" spans="1:15" x14ac:dyDescent="0.25">
      <c r="A247" s="37">
        <v>4611</v>
      </c>
      <c r="B247" s="37" t="s">
        <v>265</v>
      </c>
      <c r="C247" s="38">
        <v>67513103</v>
      </c>
      <c r="D247" s="38">
        <v>4115</v>
      </c>
      <c r="E247" s="38">
        <f t="shared" si="30"/>
        <v>16406.58639125152</v>
      </c>
      <c r="F247" s="39">
        <f t="shared" si="31"/>
        <v>0.94144942477585825</v>
      </c>
      <c r="G247" s="38">
        <f t="shared" si="32"/>
        <v>653.02886065990901</v>
      </c>
      <c r="H247" s="40">
        <f t="shared" si="33"/>
        <v>0</v>
      </c>
      <c r="I247" s="38">
        <f t="shared" si="34"/>
        <v>653.02886065990901</v>
      </c>
      <c r="J247" s="38">
        <f t="shared" si="35"/>
        <v>-139.44485855283003</v>
      </c>
      <c r="K247" s="38">
        <f t="shared" si="36"/>
        <v>513.58400210707896</v>
      </c>
      <c r="L247" s="38">
        <f t="shared" si="37"/>
        <v>2687213.7616155255</v>
      </c>
      <c r="M247" s="38">
        <f t="shared" si="38"/>
        <v>2113398.1686706301</v>
      </c>
      <c r="N247" s="48">
        <f>'jan-mar'!M247</f>
        <v>1893591.9890295628</v>
      </c>
      <c r="O247" s="48">
        <f t="shared" si="39"/>
        <v>219806.17964106728</v>
      </c>
    </row>
    <row r="248" spans="1:15" x14ac:dyDescent="0.25">
      <c r="A248" s="37">
        <v>4612</v>
      </c>
      <c r="B248" s="37" t="s">
        <v>266</v>
      </c>
      <c r="C248" s="38">
        <v>92697841</v>
      </c>
      <c r="D248" s="38">
        <v>5766</v>
      </c>
      <c r="E248" s="38">
        <f t="shared" si="30"/>
        <v>16076.628685397156</v>
      </c>
      <c r="F248" s="39">
        <f t="shared" si="31"/>
        <v>0.92251565726511064</v>
      </c>
      <c r="G248" s="38">
        <f t="shared" si="32"/>
        <v>864.20179240670177</v>
      </c>
      <c r="H248" s="40">
        <f t="shared" si="33"/>
        <v>0</v>
      </c>
      <c r="I248" s="38">
        <f t="shared" si="34"/>
        <v>864.20179240670177</v>
      </c>
      <c r="J248" s="38">
        <f t="shared" si="35"/>
        <v>-139.44485855283003</v>
      </c>
      <c r="K248" s="38">
        <f t="shared" si="36"/>
        <v>724.75693385387171</v>
      </c>
      <c r="L248" s="38">
        <f t="shared" si="37"/>
        <v>4982987.5350170424</v>
      </c>
      <c r="M248" s="38">
        <f t="shared" si="38"/>
        <v>4178948.4806014244</v>
      </c>
      <c r="N248" s="48">
        <f>'jan-mar'!M248</f>
        <v>2707188.3361614747</v>
      </c>
      <c r="O248" s="48">
        <f t="shared" si="39"/>
        <v>1471760.1444399497</v>
      </c>
    </row>
    <row r="249" spans="1:15" x14ac:dyDescent="0.25">
      <c r="A249" s="37">
        <v>4613</v>
      </c>
      <c r="B249" s="37" t="s">
        <v>267</v>
      </c>
      <c r="C249" s="38">
        <v>219535721</v>
      </c>
      <c r="D249" s="38">
        <v>12531</v>
      </c>
      <c r="E249" s="38">
        <f t="shared" si="30"/>
        <v>17519.409544330061</v>
      </c>
      <c r="F249" s="39">
        <f t="shared" si="31"/>
        <v>1.0053058963391139</v>
      </c>
      <c r="G249" s="38">
        <f t="shared" si="32"/>
        <v>-59.177957310357598</v>
      </c>
      <c r="H249" s="40">
        <f t="shared" si="33"/>
        <v>0</v>
      </c>
      <c r="I249" s="38">
        <f t="shared" si="34"/>
        <v>-59.177957310357598</v>
      </c>
      <c r="J249" s="38">
        <f t="shared" si="35"/>
        <v>-139.44485855283003</v>
      </c>
      <c r="K249" s="38">
        <f t="shared" si="36"/>
        <v>-198.62281586318761</v>
      </c>
      <c r="L249" s="38">
        <f t="shared" si="37"/>
        <v>-741558.98305609112</v>
      </c>
      <c r="M249" s="38">
        <f t="shared" si="38"/>
        <v>-2488942.5055816039</v>
      </c>
      <c r="N249" s="48">
        <f>'jan-mar'!M249</f>
        <v>-5067207.1291641658</v>
      </c>
      <c r="O249" s="48">
        <f t="shared" si="39"/>
        <v>2578264.623582562</v>
      </c>
    </row>
    <row r="250" spans="1:15" x14ac:dyDescent="0.25">
      <c r="A250" s="37">
        <v>4614</v>
      </c>
      <c r="B250" s="37" t="s">
        <v>268</v>
      </c>
      <c r="C250" s="38">
        <v>402795991</v>
      </c>
      <c r="D250" s="38">
        <v>19276</v>
      </c>
      <c r="E250" s="38">
        <f t="shared" si="30"/>
        <v>20896.24356713011</v>
      </c>
      <c r="F250" s="39">
        <f t="shared" si="31"/>
        <v>1.1990767620460627</v>
      </c>
      <c r="G250" s="38">
        <f t="shared" si="32"/>
        <v>-2220.351731902389</v>
      </c>
      <c r="H250" s="40">
        <f t="shared" si="33"/>
        <v>0</v>
      </c>
      <c r="I250" s="38">
        <f t="shared" si="34"/>
        <v>-2220.351731902389</v>
      </c>
      <c r="J250" s="38">
        <f t="shared" si="35"/>
        <v>-139.44485855283003</v>
      </c>
      <c r="K250" s="38">
        <f t="shared" si="36"/>
        <v>-2359.7965904552188</v>
      </c>
      <c r="L250" s="38">
        <f t="shared" si="37"/>
        <v>-42799499.984150454</v>
      </c>
      <c r="M250" s="38">
        <f t="shared" si="38"/>
        <v>-45487439.077614799</v>
      </c>
      <c r="N250" s="48">
        <f>'jan-mar'!M250</f>
        <v>-36428605.984570131</v>
      </c>
      <c r="O250" s="48">
        <f t="shared" si="39"/>
        <v>-9058833.0930446684</v>
      </c>
    </row>
    <row r="251" spans="1:15" x14ac:dyDescent="0.25">
      <c r="A251" s="37">
        <v>4615</v>
      </c>
      <c r="B251" s="37" t="s">
        <v>269</v>
      </c>
      <c r="C251" s="38">
        <v>54419450</v>
      </c>
      <c r="D251" s="38">
        <v>3237</v>
      </c>
      <c r="E251" s="38">
        <f t="shared" si="30"/>
        <v>16811.692925548348</v>
      </c>
      <c r="F251" s="39">
        <f t="shared" si="31"/>
        <v>0.96469541297789263</v>
      </c>
      <c r="G251" s="38">
        <f t="shared" si="32"/>
        <v>393.76067870993865</v>
      </c>
      <c r="H251" s="40">
        <f t="shared" si="33"/>
        <v>0</v>
      </c>
      <c r="I251" s="38">
        <f t="shared" si="34"/>
        <v>393.76067870993865</v>
      </c>
      <c r="J251" s="38">
        <f t="shared" si="35"/>
        <v>-139.44485855283003</v>
      </c>
      <c r="K251" s="38">
        <f t="shared" si="36"/>
        <v>254.31582015710862</v>
      </c>
      <c r="L251" s="38">
        <f t="shared" si="37"/>
        <v>1274603.3169840714</v>
      </c>
      <c r="M251" s="38">
        <f t="shared" si="38"/>
        <v>823220.3098485606</v>
      </c>
      <c r="N251" s="48">
        <f>'jan-mar'!M251</f>
        <v>376921.27650271903</v>
      </c>
      <c r="O251" s="48">
        <f t="shared" si="39"/>
        <v>446299.03334584157</v>
      </c>
    </row>
    <row r="252" spans="1:15" x14ac:dyDescent="0.25">
      <c r="A252" s="37">
        <v>4616</v>
      </c>
      <c r="B252" s="37" t="s">
        <v>270</v>
      </c>
      <c r="C252" s="38">
        <v>48746040</v>
      </c>
      <c r="D252" s="38">
        <v>3053</v>
      </c>
      <c r="E252" s="38">
        <f t="shared" si="30"/>
        <v>15966.603340976089</v>
      </c>
      <c r="F252" s="39">
        <f t="shared" si="31"/>
        <v>0.9162021381243336</v>
      </c>
      <c r="G252" s="38">
        <f t="shared" si="32"/>
        <v>934.61801283618433</v>
      </c>
      <c r="H252" s="40">
        <f t="shared" si="33"/>
        <v>0</v>
      </c>
      <c r="I252" s="38">
        <f t="shared" si="34"/>
        <v>934.61801283618433</v>
      </c>
      <c r="J252" s="38">
        <f t="shared" si="35"/>
        <v>-139.44485855283003</v>
      </c>
      <c r="K252" s="38">
        <f t="shared" si="36"/>
        <v>795.17315428335428</v>
      </c>
      <c r="L252" s="38">
        <f t="shared" si="37"/>
        <v>2853388.7931888709</v>
      </c>
      <c r="M252" s="38">
        <f t="shared" si="38"/>
        <v>2427663.6400270807</v>
      </c>
      <c r="N252" s="48">
        <f>'jan-mar'!M252</f>
        <v>1229470.1837636093</v>
      </c>
      <c r="O252" s="48">
        <f t="shared" si="39"/>
        <v>1198193.4562634714</v>
      </c>
    </row>
    <row r="253" spans="1:15" x14ac:dyDescent="0.25">
      <c r="A253" s="37">
        <v>4617</v>
      </c>
      <c r="B253" s="37" t="s">
        <v>271</v>
      </c>
      <c r="C253" s="38">
        <v>251838124</v>
      </c>
      <c r="D253" s="38">
        <v>13236</v>
      </c>
      <c r="E253" s="38">
        <f t="shared" si="30"/>
        <v>19026.754608643096</v>
      </c>
      <c r="F253" s="39">
        <f t="shared" si="31"/>
        <v>1.0918009849513883</v>
      </c>
      <c r="G253" s="38">
        <f t="shared" si="32"/>
        <v>-1023.8787984706997</v>
      </c>
      <c r="H253" s="40">
        <f t="shared" si="33"/>
        <v>0</v>
      </c>
      <c r="I253" s="38">
        <f t="shared" si="34"/>
        <v>-1023.8787984706997</v>
      </c>
      <c r="J253" s="38">
        <f t="shared" si="35"/>
        <v>-139.44485855283003</v>
      </c>
      <c r="K253" s="38">
        <f t="shared" si="36"/>
        <v>-1163.3236570235297</v>
      </c>
      <c r="L253" s="38">
        <f t="shared" si="37"/>
        <v>-13552059.776558181</v>
      </c>
      <c r="M253" s="38">
        <f t="shared" si="38"/>
        <v>-15397751.924363438</v>
      </c>
      <c r="N253" s="48">
        <f>'jan-mar'!M253</f>
        <v>-8372038.1088322559</v>
      </c>
      <c r="O253" s="48">
        <f t="shared" si="39"/>
        <v>-7025713.8155311821</v>
      </c>
    </row>
    <row r="254" spans="1:15" x14ac:dyDescent="0.25">
      <c r="A254" s="37">
        <v>4618</v>
      </c>
      <c r="B254" s="37" t="s">
        <v>272</v>
      </c>
      <c r="C254" s="38">
        <v>250184112</v>
      </c>
      <c r="D254" s="38">
        <v>10929</v>
      </c>
      <c r="E254" s="38">
        <f t="shared" si="30"/>
        <v>22891.766126818555</v>
      </c>
      <c r="F254" s="39">
        <f t="shared" si="31"/>
        <v>1.3135846505942683</v>
      </c>
      <c r="G254" s="38">
        <f t="shared" si="32"/>
        <v>-3497.4861701029936</v>
      </c>
      <c r="H254" s="40">
        <f t="shared" si="33"/>
        <v>0</v>
      </c>
      <c r="I254" s="38">
        <f t="shared" si="34"/>
        <v>-3497.4861701029936</v>
      </c>
      <c r="J254" s="38">
        <f t="shared" si="35"/>
        <v>-139.44485855283003</v>
      </c>
      <c r="K254" s="38">
        <f t="shared" si="36"/>
        <v>-3636.9310286558234</v>
      </c>
      <c r="L254" s="38">
        <f t="shared" si="37"/>
        <v>-38224026.353055619</v>
      </c>
      <c r="M254" s="38">
        <f t="shared" si="38"/>
        <v>-39748019.212179497</v>
      </c>
      <c r="N254" s="48">
        <f>'jan-mar'!M254</f>
        <v>-23228859.506599259</v>
      </c>
      <c r="O254" s="48">
        <f t="shared" si="39"/>
        <v>-16519159.705580238</v>
      </c>
    </row>
    <row r="255" spans="1:15" x14ac:dyDescent="0.25">
      <c r="A255" s="37">
        <v>4619</v>
      </c>
      <c r="B255" s="37" t="s">
        <v>273</v>
      </c>
      <c r="C255" s="38">
        <v>42201276</v>
      </c>
      <c r="D255" s="38">
        <v>985</v>
      </c>
      <c r="E255" s="38">
        <f t="shared" si="30"/>
        <v>42843.935025380713</v>
      </c>
      <c r="F255" s="39">
        <f t="shared" si="31"/>
        <v>2.4584881353678152</v>
      </c>
      <c r="G255" s="38">
        <f t="shared" si="32"/>
        <v>-16266.874265182776</v>
      </c>
      <c r="H255" s="40">
        <f t="shared" si="33"/>
        <v>0</v>
      </c>
      <c r="I255" s="38">
        <f t="shared" si="34"/>
        <v>-16266.874265182776</v>
      </c>
      <c r="J255" s="38">
        <f t="shared" si="35"/>
        <v>-139.44485855283003</v>
      </c>
      <c r="K255" s="38">
        <f t="shared" si="36"/>
        <v>-16406.319123735608</v>
      </c>
      <c r="L255" s="38">
        <f t="shared" si="37"/>
        <v>-16022871.151205035</v>
      </c>
      <c r="M255" s="38">
        <f t="shared" si="38"/>
        <v>-16160224.336879574</v>
      </c>
      <c r="N255" s="48">
        <f>'jan-mar'!M255</f>
        <v>-7971819.6785433488</v>
      </c>
      <c r="O255" s="48">
        <f t="shared" si="39"/>
        <v>-8188404.658336225</v>
      </c>
    </row>
    <row r="256" spans="1:15" x14ac:dyDescent="0.25">
      <c r="A256" s="37">
        <v>4620</v>
      </c>
      <c r="B256" s="37" t="s">
        <v>274</v>
      </c>
      <c r="C256" s="38">
        <v>25525478</v>
      </c>
      <c r="D256" s="38">
        <v>1114</v>
      </c>
      <c r="E256" s="38">
        <f t="shared" si="30"/>
        <v>22913.355475763015</v>
      </c>
      <c r="F256" s="39">
        <f t="shared" si="31"/>
        <v>1.3148234994114656</v>
      </c>
      <c r="G256" s="38">
        <f t="shared" si="32"/>
        <v>-3511.3033534274482</v>
      </c>
      <c r="H256" s="40">
        <f t="shared" si="33"/>
        <v>0</v>
      </c>
      <c r="I256" s="38">
        <f t="shared" si="34"/>
        <v>-3511.3033534274482</v>
      </c>
      <c r="J256" s="38">
        <f t="shared" si="35"/>
        <v>-139.44485855283003</v>
      </c>
      <c r="K256" s="38">
        <f t="shared" si="36"/>
        <v>-3650.748211980278</v>
      </c>
      <c r="L256" s="38">
        <f t="shared" si="37"/>
        <v>-3911591.9357181774</v>
      </c>
      <c r="M256" s="38">
        <f t="shared" si="38"/>
        <v>-4066933.5081460299</v>
      </c>
      <c r="N256" s="48">
        <f>'jan-mar'!M256</f>
        <v>-1233090.308525169</v>
      </c>
      <c r="O256" s="48">
        <f t="shared" si="39"/>
        <v>-2833843.1996208606</v>
      </c>
    </row>
    <row r="257" spans="1:15" x14ac:dyDescent="0.25">
      <c r="A257" s="37">
        <v>4621</v>
      </c>
      <c r="B257" s="37" t="s">
        <v>275</v>
      </c>
      <c r="C257" s="38">
        <v>265121381</v>
      </c>
      <c r="D257" s="38">
        <v>16438</v>
      </c>
      <c r="E257" s="38">
        <f t="shared" si="30"/>
        <v>16128.566796447256</v>
      </c>
      <c r="F257" s="39">
        <f t="shared" si="31"/>
        <v>0.92549599111433445</v>
      </c>
      <c r="G257" s="38">
        <f t="shared" si="32"/>
        <v>830.9614013346378</v>
      </c>
      <c r="H257" s="40">
        <f t="shared" si="33"/>
        <v>0</v>
      </c>
      <c r="I257" s="38">
        <f t="shared" si="34"/>
        <v>830.9614013346378</v>
      </c>
      <c r="J257" s="38">
        <f t="shared" si="35"/>
        <v>-139.44485855283003</v>
      </c>
      <c r="K257" s="38">
        <f t="shared" si="36"/>
        <v>691.51654278180774</v>
      </c>
      <c r="L257" s="38">
        <f t="shared" si="37"/>
        <v>13659343.515138777</v>
      </c>
      <c r="M257" s="38">
        <f t="shared" si="38"/>
        <v>11367148.930247355</v>
      </c>
      <c r="N257" s="48">
        <f>'jan-mar'!M257</f>
        <v>10642522.275029875</v>
      </c>
      <c r="O257" s="48">
        <f t="shared" si="39"/>
        <v>724626.65521747991</v>
      </c>
    </row>
    <row r="258" spans="1:15" x14ac:dyDescent="0.25">
      <c r="A258" s="37">
        <v>4622</v>
      </c>
      <c r="B258" s="37" t="s">
        <v>276</v>
      </c>
      <c r="C258" s="38">
        <v>141048428</v>
      </c>
      <c r="D258" s="38">
        <v>8490</v>
      </c>
      <c r="E258" s="38">
        <f t="shared" si="30"/>
        <v>16613.47797408716</v>
      </c>
      <c r="F258" s="39">
        <f t="shared" si="31"/>
        <v>0.95332136187518335</v>
      </c>
      <c r="G258" s="38">
        <f t="shared" si="32"/>
        <v>520.61824764509925</v>
      </c>
      <c r="H258" s="40">
        <f t="shared" si="33"/>
        <v>0</v>
      </c>
      <c r="I258" s="38">
        <f t="shared" si="34"/>
        <v>520.61824764509925</v>
      </c>
      <c r="J258" s="38">
        <f t="shared" si="35"/>
        <v>-139.44485855283003</v>
      </c>
      <c r="K258" s="38">
        <f t="shared" si="36"/>
        <v>381.17338909226919</v>
      </c>
      <c r="L258" s="38">
        <f t="shared" si="37"/>
        <v>4420048.9225068931</v>
      </c>
      <c r="M258" s="38">
        <f t="shared" si="38"/>
        <v>3236162.0733933654</v>
      </c>
      <c r="N258" s="48">
        <f>'jan-mar'!M258</f>
        <v>3025285.9691035221</v>
      </c>
      <c r="O258" s="48">
        <f t="shared" si="39"/>
        <v>210876.10428984324</v>
      </c>
    </row>
    <row r="259" spans="1:15" x14ac:dyDescent="0.25">
      <c r="A259" s="37">
        <v>4623</v>
      </c>
      <c r="B259" s="37" t="s">
        <v>277</v>
      </c>
      <c r="C259" s="38">
        <v>42698841</v>
      </c>
      <c r="D259" s="38">
        <v>2489</v>
      </c>
      <c r="E259" s="38">
        <f t="shared" si="30"/>
        <v>17155.018481317798</v>
      </c>
      <c r="F259" s="39">
        <f t="shared" si="31"/>
        <v>0.98439625989888002</v>
      </c>
      <c r="G259" s="38">
        <f t="shared" si="32"/>
        <v>174.03232301749057</v>
      </c>
      <c r="H259" s="40">
        <f t="shared" si="33"/>
        <v>0</v>
      </c>
      <c r="I259" s="38">
        <f t="shared" si="34"/>
        <v>174.03232301749057</v>
      </c>
      <c r="J259" s="38">
        <f t="shared" si="35"/>
        <v>-139.44485855283003</v>
      </c>
      <c r="K259" s="38">
        <f t="shared" si="36"/>
        <v>34.587464464660542</v>
      </c>
      <c r="L259" s="38">
        <f t="shared" si="37"/>
        <v>433166.45199053403</v>
      </c>
      <c r="M259" s="38">
        <f t="shared" si="38"/>
        <v>86088.199052540091</v>
      </c>
      <c r="N259" s="48">
        <f>'jan-mar'!M259</f>
        <v>855174.19949807634</v>
      </c>
      <c r="O259" s="48">
        <f t="shared" si="39"/>
        <v>-769086.00044553622</v>
      </c>
    </row>
    <row r="260" spans="1:15" x14ac:dyDescent="0.25">
      <c r="A260" s="37">
        <v>4624</v>
      </c>
      <c r="B260" s="37" t="s">
        <v>278</v>
      </c>
      <c r="C260" s="38">
        <v>459467442</v>
      </c>
      <c r="D260" s="38">
        <v>26753</v>
      </c>
      <c r="E260" s="38">
        <f t="shared" si="30"/>
        <v>17174.426868014802</v>
      </c>
      <c r="F260" s="39">
        <f t="shared" si="31"/>
        <v>0.98550995985181256</v>
      </c>
      <c r="G260" s="38">
        <f t="shared" si="32"/>
        <v>161.61095553140854</v>
      </c>
      <c r="H260" s="40">
        <f t="shared" si="33"/>
        <v>0</v>
      </c>
      <c r="I260" s="38">
        <f t="shared" si="34"/>
        <v>161.61095553140854</v>
      </c>
      <c r="J260" s="38">
        <f t="shared" si="35"/>
        <v>-139.44485855283003</v>
      </c>
      <c r="K260" s="38">
        <f t="shared" si="36"/>
        <v>22.166096978578508</v>
      </c>
      <c r="L260" s="38">
        <f t="shared" si="37"/>
        <v>4323577.8933317726</v>
      </c>
      <c r="M260" s="38">
        <f t="shared" si="38"/>
        <v>593009.59246791084</v>
      </c>
      <c r="N260" s="48">
        <f>'jan-mar'!M260</f>
        <v>-1707659.131035741</v>
      </c>
      <c r="O260" s="48">
        <f t="shared" si="39"/>
        <v>2300668.723503652</v>
      </c>
    </row>
    <row r="261" spans="1:15" x14ac:dyDescent="0.25">
      <c r="A261" s="37">
        <v>4625</v>
      </c>
      <c r="B261" s="37" t="s">
        <v>279</v>
      </c>
      <c r="C261" s="38">
        <v>134071298</v>
      </c>
      <c r="D261" s="38">
        <v>5515</v>
      </c>
      <c r="E261" s="38">
        <f t="shared" si="30"/>
        <v>24310.298821396191</v>
      </c>
      <c r="F261" s="39">
        <f t="shared" si="31"/>
        <v>1.3949834716219003</v>
      </c>
      <c r="G261" s="38">
        <f t="shared" si="32"/>
        <v>-4405.3470946326806</v>
      </c>
      <c r="H261" s="40">
        <f t="shared" si="33"/>
        <v>0</v>
      </c>
      <c r="I261" s="38">
        <f t="shared" si="34"/>
        <v>-4405.3470946326806</v>
      </c>
      <c r="J261" s="38">
        <f t="shared" si="35"/>
        <v>-139.44485855283003</v>
      </c>
      <c r="K261" s="38">
        <f t="shared" si="36"/>
        <v>-4544.7919531855105</v>
      </c>
      <c r="L261" s="38">
        <f t="shared" si="37"/>
        <v>-24295489.226899233</v>
      </c>
      <c r="M261" s="38">
        <f t="shared" si="38"/>
        <v>-25064527.621818092</v>
      </c>
      <c r="N261" s="48">
        <f>'jan-mar'!M261</f>
        <v>-25968692.945346773</v>
      </c>
      <c r="O261" s="48">
        <f t="shared" si="39"/>
        <v>904165.32352868095</v>
      </c>
    </row>
    <row r="262" spans="1:15" x14ac:dyDescent="0.25">
      <c r="A262" s="37">
        <v>4626</v>
      </c>
      <c r="B262" s="37" t="s">
        <v>280</v>
      </c>
      <c r="C262" s="38">
        <v>686005715</v>
      </c>
      <c r="D262" s="38">
        <v>40641</v>
      </c>
      <c r="E262" s="38">
        <f t="shared" si="30"/>
        <v>16879.646539209174</v>
      </c>
      <c r="F262" s="39">
        <f t="shared" si="31"/>
        <v>0.96859475492306035</v>
      </c>
      <c r="G262" s="38">
        <f t="shared" si="32"/>
        <v>350.27036596701015</v>
      </c>
      <c r="H262" s="40">
        <f t="shared" si="33"/>
        <v>0</v>
      </c>
      <c r="I262" s="38">
        <f t="shared" si="34"/>
        <v>350.27036596701015</v>
      </c>
      <c r="J262" s="38">
        <f t="shared" si="35"/>
        <v>-139.44485855283003</v>
      </c>
      <c r="K262" s="38">
        <f t="shared" si="36"/>
        <v>210.82550741418012</v>
      </c>
      <c r="L262" s="38">
        <f t="shared" si="37"/>
        <v>14235337.943265259</v>
      </c>
      <c r="M262" s="38">
        <f t="shared" si="38"/>
        <v>8568159.4468196947</v>
      </c>
      <c r="N262" s="48">
        <f>'jan-mar'!M262</f>
        <v>2951159.7087509991</v>
      </c>
      <c r="O262" s="48">
        <f t="shared" si="39"/>
        <v>5616999.7380686961</v>
      </c>
    </row>
    <row r="263" spans="1:15" x14ac:dyDescent="0.25">
      <c r="A263" s="37">
        <v>4627</v>
      </c>
      <c r="B263" s="37" t="s">
        <v>281</v>
      </c>
      <c r="C263" s="38">
        <v>494553581</v>
      </c>
      <c r="D263" s="38">
        <v>30600</v>
      </c>
      <c r="E263" s="38">
        <f t="shared" si="30"/>
        <v>16161.881732026144</v>
      </c>
      <c r="F263" s="39">
        <f t="shared" si="31"/>
        <v>0.9274076823210996</v>
      </c>
      <c r="G263" s="38">
        <f t="shared" si="32"/>
        <v>809.63984256414926</v>
      </c>
      <c r="H263" s="40">
        <f t="shared" si="33"/>
        <v>0</v>
      </c>
      <c r="I263" s="38">
        <f t="shared" si="34"/>
        <v>809.63984256414926</v>
      </c>
      <c r="J263" s="38">
        <f t="shared" si="35"/>
        <v>-139.44485855283003</v>
      </c>
      <c r="K263" s="38">
        <f t="shared" si="36"/>
        <v>670.19498401131921</v>
      </c>
      <c r="L263" s="38">
        <f t="shared" si="37"/>
        <v>24774979.182462968</v>
      </c>
      <c r="M263" s="38">
        <f t="shared" si="38"/>
        <v>20507966.510746367</v>
      </c>
      <c r="N263" s="48">
        <f>'jan-mar'!M263</f>
        <v>14922948.742917292</v>
      </c>
      <c r="O263" s="48">
        <f t="shared" si="39"/>
        <v>5585017.7678290755</v>
      </c>
    </row>
    <row r="264" spans="1:15" x14ac:dyDescent="0.25">
      <c r="A264" s="37">
        <v>4628</v>
      </c>
      <c r="B264" s="37" t="s">
        <v>282</v>
      </c>
      <c r="C264" s="38">
        <v>72175073</v>
      </c>
      <c r="D264" s="38">
        <v>3899</v>
      </c>
      <c r="E264" s="38">
        <f t="shared" si="30"/>
        <v>18511.175429597333</v>
      </c>
      <c r="F264" s="39">
        <f t="shared" si="31"/>
        <v>1.0622158104389212</v>
      </c>
      <c r="G264" s="38">
        <f t="shared" si="32"/>
        <v>-693.90812388141171</v>
      </c>
      <c r="H264" s="40">
        <f t="shared" si="33"/>
        <v>0</v>
      </c>
      <c r="I264" s="38">
        <f t="shared" si="34"/>
        <v>-693.90812388141171</v>
      </c>
      <c r="J264" s="38">
        <f t="shared" si="35"/>
        <v>-139.44485855283003</v>
      </c>
      <c r="K264" s="38">
        <f t="shared" si="36"/>
        <v>-833.35298243424177</v>
      </c>
      <c r="L264" s="38">
        <f t="shared" si="37"/>
        <v>-2705547.7750136242</v>
      </c>
      <c r="M264" s="38">
        <f t="shared" si="38"/>
        <v>-3249243.2785111088</v>
      </c>
      <c r="N264" s="48">
        <f>'jan-mar'!M264</f>
        <v>508790.96016191185</v>
      </c>
      <c r="O264" s="48">
        <f t="shared" si="39"/>
        <v>-3758034.2386730206</v>
      </c>
    </row>
    <row r="265" spans="1:15" x14ac:dyDescent="0.25">
      <c r="A265" s="37">
        <v>4629</v>
      </c>
      <c r="B265" s="37" t="s">
        <v>283</v>
      </c>
      <c r="C265" s="38">
        <v>20880860</v>
      </c>
      <c r="D265" s="38">
        <v>397</v>
      </c>
      <c r="E265" s="38">
        <f t="shared" ref="E265:E328" si="40">(C265)/D265</f>
        <v>52596.624685138537</v>
      </c>
      <c r="F265" s="39">
        <f t="shared" ref="F265:F328" si="41">E265/$E$366</f>
        <v>3.0181209469252761</v>
      </c>
      <c r="G265" s="38">
        <f t="shared" ref="G265:G328" si="42">(E$366-E265)*0.64</f>
        <v>-22508.595647427785</v>
      </c>
      <c r="H265" s="40">
        <f t="shared" ref="H265:H328" si="43">(IF(E265&gt;=E$366*0.9,0,IF(E265&lt;0.9*E$366,(E$366*0.9-E265)*0.35)))</f>
        <v>0</v>
      </c>
      <c r="I265" s="38">
        <f t="shared" ref="I265:I328" si="44">G265+H265</f>
        <v>-22508.595647427785</v>
      </c>
      <c r="J265" s="38">
        <f t="shared" ref="J265:J328" si="45">I$368</f>
        <v>-139.44485855283003</v>
      </c>
      <c r="K265" s="38">
        <f t="shared" ref="K265:K328" si="46">I265+J265</f>
        <v>-22648.040505980614</v>
      </c>
      <c r="L265" s="38">
        <f t="shared" ref="L265:L328" si="47">I265*D265</f>
        <v>-8935912.472028831</v>
      </c>
      <c r="M265" s="38">
        <f t="shared" ref="M265:M328" si="48">D265*K265</f>
        <v>-8991272.0808743034</v>
      </c>
      <c r="N265" s="48">
        <f>'jan-mar'!M265</f>
        <v>-4141028.9149052892</v>
      </c>
      <c r="O265" s="48">
        <f t="shared" ref="O265:O328" si="49">M265-N265</f>
        <v>-4850243.1659690142</v>
      </c>
    </row>
    <row r="266" spans="1:15" x14ac:dyDescent="0.25">
      <c r="A266" s="37">
        <v>4630</v>
      </c>
      <c r="B266" s="37" t="s">
        <v>284</v>
      </c>
      <c r="C266" s="38">
        <v>121214802</v>
      </c>
      <c r="D266" s="38">
        <v>8231</v>
      </c>
      <c r="E266" s="38">
        <f t="shared" si="40"/>
        <v>14726.619122828331</v>
      </c>
      <c r="F266" s="39">
        <f t="shared" si="41"/>
        <v>0.84504885851652722</v>
      </c>
      <c r="G266" s="38">
        <f t="shared" si="42"/>
        <v>1728.2079124507495</v>
      </c>
      <c r="H266" s="40">
        <f t="shared" si="43"/>
        <v>335.17066261036189</v>
      </c>
      <c r="I266" s="38">
        <f t="shared" si="44"/>
        <v>2063.3785750611114</v>
      </c>
      <c r="J266" s="38">
        <f t="shared" si="45"/>
        <v>-139.44485855283003</v>
      </c>
      <c r="K266" s="38">
        <f t="shared" si="46"/>
        <v>1923.9337165082813</v>
      </c>
      <c r="L266" s="38">
        <f t="shared" si="47"/>
        <v>16983669.051328007</v>
      </c>
      <c r="M266" s="38">
        <f t="shared" si="48"/>
        <v>15835898.420579664</v>
      </c>
      <c r="N266" s="48">
        <f>'jan-mar'!M266</f>
        <v>12039004.943818649</v>
      </c>
      <c r="O266" s="48">
        <f t="shared" si="49"/>
        <v>3796893.4767610151</v>
      </c>
    </row>
    <row r="267" spans="1:15" x14ac:dyDescent="0.25">
      <c r="A267" s="37">
        <v>4631</v>
      </c>
      <c r="B267" s="37" t="s">
        <v>285</v>
      </c>
      <c r="C267" s="38">
        <v>502227861</v>
      </c>
      <c r="D267" s="38">
        <v>30285</v>
      </c>
      <c r="E267" s="38">
        <f t="shared" si="40"/>
        <v>16583.386527984152</v>
      </c>
      <c r="F267" s="39">
        <f t="shared" si="41"/>
        <v>0.95159464225485713</v>
      </c>
      <c r="G267" s="38">
        <f t="shared" si="42"/>
        <v>539.87677315102428</v>
      </c>
      <c r="H267" s="40">
        <f t="shared" si="43"/>
        <v>0</v>
      </c>
      <c r="I267" s="38">
        <f t="shared" si="44"/>
        <v>539.87677315102428</v>
      </c>
      <c r="J267" s="38">
        <f t="shared" si="45"/>
        <v>-139.44485855283003</v>
      </c>
      <c r="K267" s="38">
        <f t="shared" si="46"/>
        <v>400.43191459819423</v>
      </c>
      <c r="L267" s="38">
        <f t="shared" si="47"/>
        <v>16350168.074878771</v>
      </c>
      <c r="M267" s="38">
        <f t="shared" si="48"/>
        <v>12127080.533606311</v>
      </c>
      <c r="N267" s="48">
        <f>'jan-mar'!M267</f>
        <v>6291298.7891519358</v>
      </c>
      <c r="O267" s="48">
        <f t="shared" si="49"/>
        <v>5835781.7444543755</v>
      </c>
    </row>
    <row r="268" spans="1:15" x14ac:dyDescent="0.25">
      <c r="A268" s="37">
        <v>4632</v>
      </c>
      <c r="B268" s="37" t="s">
        <v>286</v>
      </c>
      <c r="C268" s="38">
        <v>63397004</v>
      </c>
      <c r="D268" s="38">
        <v>2947</v>
      </c>
      <c r="E268" s="38">
        <f t="shared" si="40"/>
        <v>21512.386834068544</v>
      </c>
      <c r="F268" s="39">
        <f t="shared" si="41"/>
        <v>1.2344325460224308</v>
      </c>
      <c r="G268" s="38">
        <f t="shared" si="42"/>
        <v>-2614.6834227429867</v>
      </c>
      <c r="H268" s="40">
        <f t="shared" si="43"/>
        <v>0</v>
      </c>
      <c r="I268" s="38">
        <f t="shared" si="44"/>
        <v>-2614.6834227429867</v>
      </c>
      <c r="J268" s="38">
        <f t="shared" si="45"/>
        <v>-139.44485855283003</v>
      </c>
      <c r="K268" s="38">
        <f t="shared" si="46"/>
        <v>-2754.1282812958166</v>
      </c>
      <c r="L268" s="38">
        <f t="shared" si="47"/>
        <v>-7705472.0468235817</v>
      </c>
      <c r="M268" s="38">
        <f t="shared" si="48"/>
        <v>-8116416.0449787714</v>
      </c>
      <c r="N268" s="48">
        <f>'jan-mar'!M268</f>
        <v>-7382906.9196621859</v>
      </c>
      <c r="O268" s="48">
        <f t="shared" si="49"/>
        <v>-733509.12531658541</v>
      </c>
    </row>
    <row r="269" spans="1:15" x14ac:dyDescent="0.25">
      <c r="A269" s="37">
        <v>4633</v>
      </c>
      <c r="B269" s="37" t="s">
        <v>287</v>
      </c>
      <c r="C269" s="38">
        <v>8486833</v>
      </c>
      <c r="D269" s="38">
        <v>529</v>
      </c>
      <c r="E269" s="38">
        <f t="shared" si="40"/>
        <v>16043.162570888469</v>
      </c>
      <c r="F269" s="39">
        <f t="shared" si="41"/>
        <v>0.92059529104740145</v>
      </c>
      <c r="G269" s="38">
        <f t="shared" si="42"/>
        <v>885.62010569226118</v>
      </c>
      <c r="H269" s="40">
        <f t="shared" si="43"/>
        <v>0</v>
      </c>
      <c r="I269" s="38">
        <f t="shared" si="44"/>
        <v>885.62010569226118</v>
      </c>
      <c r="J269" s="38">
        <f t="shared" si="45"/>
        <v>-139.44485855283003</v>
      </c>
      <c r="K269" s="38">
        <f t="shared" si="46"/>
        <v>746.17524713943112</v>
      </c>
      <c r="L269" s="38">
        <f t="shared" si="47"/>
        <v>468493.03591120616</v>
      </c>
      <c r="M269" s="38">
        <f t="shared" si="48"/>
        <v>394726.70573675906</v>
      </c>
      <c r="N269" s="48">
        <f>'jan-mar'!M269</f>
        <v>243405.17162494277</v>
      </c>
      <c r="O269" s="48">
        <f t="shared" si="49"/>
        <v>151321.53411181629</v>
      </c>
    </row>
    <row r="270" spans="1:15" x14ac:dyDescent="0.25">
      <c r="A270" s="37">
        <v>4634</v>
      </c>
      <c r="B270" s="37" t="s">
        <v>288</v>
      </c>
      <c r="C270" s="38">
        <v>38791885</v>
      </c>
      <c r="D270" s="38">
        <v>1672</v>
      </c>
      <c r="E270" s="38">
        <f t="shared" si="40"/>
        <v>23200.888157894737</v>
      </c>
      <c r="F270" s="39">
        <f t="shared" si="41"/>
        <v>1.3313228169258946</v>
      </c>
      <c r="G270" s="38">
        <f t="shared" si="42"/>
        <v>-3695.32426999175</v>
      </c>
      <c r="H270" s="40">
        <f t="shared" si="43"/>
        <v>0</v>
      </c>
      <c r="I270" s="38">
        <f t="shared" si="44"/>
        <v>-3695.32426999175</v>
      </c>
      <c r="J270" s="38">
        <f t="shared" si="45"/>
        <v>-139.44485855283003</v>
      </c>
      <c r="K270" s="38">
        <f t="shared" si="46"/>
        <v>-3834.7691285445799</v>
      </c>
      <c r="L270" s="38">
        <f t="shared" si="47"/>
        <v>-6178582.1794262063</v>
      </c>
      <c r="M270" s="38">
        <f t="shared" si="48"/>
        <v>-6411733.9829265373</v>
      </c>
      <c r="N270" s="48">
        <f>'jan-mar'!M270</f>
        <v>-3145999.5972837373</v>
      </c>
      <c r="O270" s="48">
        <f t="shared" si="49"/>
        <v>-3265734.3856428</v>
      </c>
    </row>
    <row r="271" spans="1:15" x14ac:dyDescent="0.25">
      <c r="A271" s="37">
        <v>4635</v>
      </c>
      <c r="B271" s="37" t="s">
        <v>289</v>
      </c>
      <c r="C271" s="38">
        <v>41714254</v>
      </c>
      <c r="D271" s="38">
        <v>2301</v>
      </c>
      <c r="E271" s="38">
        <f t="shared" si="40"/>
        <v>18128.750108648415</v>
      </c>
      <c r="F271" s="39">
        <f t="shared" si="41"/>
        <v>1.0402713248621371</v>
      </c>
      <c r="G271" s="38">
        <f t="shared" si="42"/>
        <v>-449.15591847410428</v>
      </c>
      <c r="H271" s="40">
        <f t="shared" si="43"/>
        <v>0</v>
      </c>
      <c r="I271" s="38">
        <f t="shared" si="44"/>
        <v>-449.15591847410428</v>
      </c>
      <c r="J271" s="38">
        <f t="shared" si="45"/>
        <v>-139.44485855283003</v>
      </c>
      <c r="K271" s="38">
        <f t="shared" si="46"/>
        <v>-588.60077702693434</v>
      </c>
      <c r="L271" s="38">
        <f t="shared" si="47"/>
        <v>-1033507.768408914</v>
      </c>
      <c r="M271" s="38">
        <f t="shared" si="48"/>
        <v>-1354370.3879389758</v>
      </c>
      <c r="N271" s="48">
        <f>'jan-mar'!M271</f>
        <v>-1457529.4752571033</v>
      </c>
      <c r="O271" s="48">
        <f t="shared" si="49"/>
        <v>103159.08731812751</v>
      </c>
    </row>
    <row r="272" spans="1:15" x14ac:dyDescent="0.25">
      <c r="A272" s="37">
        <v>4636</v>
      </c>
      <c r="B272" s="37" t="s">
        <v>290</v>
      </c>
      <c r="C272" s="38">
        <v>14384716</v>
      </c>
      <c r="D272" s="38">
        <v>742</v>
      </c>
      <c r="E272" s="38">
        <f t="shared" si="40"/>
        <v>19386.409703504043</v>
      </c>
      <c r="F272" s="39">
        <f t="shared" si="41"/>
        <v>1.1124388601376058</v>
      </c>
      <c r="G272" s="38">
        <f t="shared" si="42"/>
        <v>-1254.0580591817061</v>
      </c>
      <c r="H272" s="40">
        <f t="shared" si="43"/>
        <v>0</v>
      </c>
      <c r="I272" s="38">
        <f t="shared" si="44"/>
        <v>-1254.0580591817061</v>
      </c>
      <c r="J272" s="38">
        <f t="shared" si="45"/>
        <v>-139.44485855283003</v>
      </c>
      <c r="K272" s="38">
        <f t="shared" si="46"/>
        <v>-1393.5029177345361</v>
      </c>
      <c r="L272" s="38">
        <f t="shared" si="47"/>
        <v>-930511.07991282595</v>
      </c>
      <c r="M272" s="38">
        <f t="shared" si="48"/>
        <v>-1033979.1649590258</v>
      </c>
      <c r="N272" s="48">
        <f>'jan-mar'!M272</f>
        <v>-1082283.7960194568</v>
      </c>
      <c r="O272" s="48">
        <f t="shared" si="49"/>
        <v>48304.631060431013</v>
      </c>
    </row>
    <row r="273" spans="1:15" x14ac:dyDescent="0.25">
      <c r="A273" s="37">
        <v>4637</v>
      </c>
      <c r="B273" s="37" t="s">
        <v>291</v>
      </c>
      <c r="C273" s="38">
        <v>21808362</v>
      </c>
      <c r="D273" s="38">
        <v>1275</v>
      </c>
      <c r="E273" s="38">
        <f t="shared" si="40"/>
        <v>17104.597647058825</v>
      </c>
      <c r="F273" s="39">
        <f t="shared" si="41"/>
        <v>0.98150299104466299</v>
      </c>
      <c r="G273" s="38">
        <f t="shared" si="42"/>
        <v>206.3016569432337</v>
      </c>
      <c r="H273" s="40">
        <f t="shared" si="43"/>
        <v>0</v>
      </c>
      <c r="I273" s="38">
        <f t="shared" si="44"/>
        <v>206.3016569432337</v>
      </c>
      <c r="J273" s="38">
        <f t="shared" si="45"/>
        <v>-139.44485855283003</v>
      </c>
      <c r="K273" s="38">
        <f t="shared" si="46"/>
        <v>66.856798390403668</v>
      </c>
      <c r="L273" s="38">
        <f t="shared" si="47"/>
        <v>263034.61260262295</v>
      </c>
      <c r="M273" s="38">
        <f t="shared" si="48"/>
        <v>85242.417947764683</v>
      </c>
      <c r="N273" s="48">
        <f>'jan-mar'!M273</f>
        <v>112649.15762155356</v>
      </c>
      <c r="O273" s="48">
        <f t="shared" si="49"/>
        <v>-27406.739673788878</v>
      </c>
    </row>
    <row r="274" spans="1:15" x14ac:dyDescent="0.25">
      <c r="A274" s="37">
        <v>4638</v>
      </c>
      <c r="B274" s="37" t="s">
        <v>292</v>
      </c>
      <c r="C274" s="38">
        <v>81828390</v>
      </c>
      <c r="D274" s="38">
        <v>3883</v>
      </c>
      <c r="E274" s="38">
        <f t="shared" si="40"/>
        <v>21073.497295905228</v>
      </c>
      <c r="F274" s="39">
        <f t="shared" si="41"/>
        <v>1.2092480077284489</v>
      </c>
      <c r="G274" s="38">
        <f t="shared" si="42"/>
        <v>-2333.7941183184648</v>
      </c>
      <c r="H274" s="40">
        <f t="shared" si="43"/>
        <v>0</v>
      </c>
      <c r="I274" s="38">
        <f t="shared" si="44"/>
        <v>-2333.7941183184648</v>
      </c>
      <c r="J274" s="38">
        <f t="shared" si="45"/>
        <v>-139.44485855283003</v>
      </c>
      <c r="K274" s="38">
        <f t="shared" si="46"/>
        <v>-2473.2389768712947</v>
      </c>
      <c r="L274" s="38">
        <f t="shared" si="47"/>
        <v>-9062122.5614305995</v>
      </c>
      <c r="M274" s="38">
        <f t="shared" si="48"/>
        <v>-9603586.9471912365</v>
      </c>
      <c r="N274" s="48">
        <f>'jan-mar'!M274</f>
        <v>-5155865.4479023572</v>
      </c>
      <c r="O274" s="48">
        <f t="shared" si="49"/>
        <v>-4447721.4992888793</v>
      </c>
    </row>
    <row r="275" spans="1:15" x14ac:dyDescent="0.25">
      <c r="A275" s="37">
        <v>4639</v>
      </c>
      <c r="B275" s="37" t="s">
        <v>293</v>
      </c>
      <c r="C275" s="38">
        <v>50239257</v>
      </c>
      <c r="D275" s="38">
        <v>2532</v>
      </c>
      <c r="E275" s="38">
        <f t="shared" si="40"/>
        <v>19841.728672985781</v>
      </c>
      <c r="F275" s="39">
        <f t="shared" si="41"/>
        <v>1.1385661587532823</v>
      </c>
      <c r="G275" s="38">
        <f t="shared" si="42"/>
        <v>-1545.462199650018</v>
      </c>
      <c r="H275" s="40">
        <f t="shared" si="43"/>
        <v>0</v>
      </c>
      <c r="I275" s="38">
        <f t="shared" si="44"/>
        <v>-1545.462199650018</v>
      </c>
      <c r="J275" s="38">
        <f t="shared" si="45"/>
        <v>-139.44485855283003</v>
      </c>
      <c r="K275" s="38">
        <f t="shared" si="46"/>
        <v>-1684.907058202848</v>
      </c>
      <c r="L275" s="38">
        <f t="shared" si="47"/>
        <v>-3913110.2895138455</v>
      </c>
      <c r="M275" s="38">
        <f t="shared" si="48"/>
        <v>-4266184.6713696113</v>
      </c>
      <c r="N275" s="48">
        <f>'jan-mar'!M275</f>
        <v>-1334803.9038291972</v>
      </c>
      <c r="O275" s="48">
        <f t="shared" si="49"/>
        <v>-2931380.7675404139</v>
      </c>
    </row>
    <row r="276" spans="1:15" x14ac:dyDescent="0.25">
      <c r="A276" s="37">
        <v>4640</v>
      </c>
      <c r="B276" s="37" t="s">
        <v>294</v>
      </c>
      <c r="C276" s="38">
        <v>201843060</v>
      </c>
      <c r="D276" s="38">
        <v>12552</v>
      </c>
      <c r="E276" s="38">
        <f t="shared" si="40"/>
        <v>16080.549713193117</v>
      </c>
      <c r="F276" s="39">
        <f t="shared" si="41"/>
        <v>0.9227406552796279</v>
      </c>
      <c r="G276" s="38">
        <f t="shared" si="42"/>
        <v>861.69233461728675</v>
      </c>
      <c r="H276" s="40">
        <f t="shared" si="43"/>
        <v>0</v>
      </c>
      <c r="I276" s="38">
        <f t="shared" si="44"/>
        <v>861.69233461728675</v>
      </c>
      <c r="J276" s="38">
        <f t="shared" si="45"/>
        <v>-139.44485855283003</v>
      </c>
      <c r="K276" s="38">
        <f t="shared" si="46"/>
        <v>722.24747606445669</v>
      </c>
      <c r="L276" s="38">
        <f t="shared" si="47"/>
        <v>10815962.184116183</v>
      </c>
      <c r="M276" s="38">
        <f t="shared" si="48"/>
        <v>9065650.3195610605</v>
      </c>
      <c r="N276" s="48">
        <f>'jan-mar'!M276</f>
        <v>8196814.2064201888</v>
      </c>
      <c r="O276" s="48">
        <f t="shared" si="49"/>
        <v>868836.11314087175</v>
      </c>
    </row>
    <row r="277" spans="1:15" x14ac:dyDescent="0.25">
      <c r="A277" s="37">
        <v>4641</v>
      </c>
      <c r="B277" s="37" t="s">
        <v>295</v>
      </c>
      <c r="C277" s="38">
        <v>60792104</v>
      </c>
      <c r="D277" s="38">
        <v>1866</v>
      </c>
      <c r="E277" s="38">
        <f t="shared" si="40"/>
        <v>32578.833869239013</v>
      </c>
      <c r="F277" s="39">
        <f t="shared" si="41"/>
        <v>1.8694519185549885</v>
      </c>
      <c r="G277" s="38">
        <f t="shared" si="42"/>
        <v>-9697.2095252520867</v>
      </c>
      <c r="H277" s="40">
        <f t="shared" si="43"/>
        <v>0</v>
      </c>
      <c r="I277" s="38">
        <f t="shared" si="44"/>
        <v>-9697.2095252520867</v>
      </c>
      <c r="J277" s="38">
        <f t="shared" si="45"/>
        <v>-139.44485855283003</v>
      </c>
      <c r="K277" s="38">
        <f t="shared" si="46"/>
        <v>-9836.6543838049165</v>
      </c>
      <c r="L277" s="38">
        <f t="shared" si="47"/>
        <v>-18094992.974120393</v>
      </c>
      <c r="M277" s="38">
        <f t="shared" si="48"/>
        <v>-18355197.080179974</v>
      </c>
      <c r="N277" s="48">
        <f>'jan-mar'!M277</f>
        <v>-8944536.7295044567</v>
      </c>
      <c r="O277" s="48">
        <f t="shared" si="49"/>
        <v>-9410660.3506755177</v>
      </c>
    </row>
    <row r="278" spans="1:15" x14ac:dyDescent="0.25">
      <c r="A278" s="37">
        <v>4642</v>
      </c>
      <c r="B278" s="37" t="s">
        <v>296</v>
      </c>
      <c r="C278" s="38">
        <v>49550623</v>
      </c>
      <c r="D278" s="38">
        <v>2223</v>
      </c>
      <c r="E278" s="38">
        <f t="shared" si="40"/>
        <v>22289.97885739991</v>
      </c>
      <c r="F278" s="39">
        <f t="shared" si="41"/>
        <v>1.2790526483165905</v>
      </c>
      <c r="G278" s="38">
        <f t="shared" si="42"/>
        <v>-3112.3423176750612</v>
      </c>
      <c r="H278" s="40">
        <f t="shared" si="43"/>
        <v>0</v>
      </c>
      <c r="I278" s="38">
        <f t="shared" si="44"/>
        <v>-3112.3423176750612</v>
      </c>
      <c r="J278" s="38">
        <f t="shared" si="45"/>
        <v>-139.44485855283003</v>
      </c>
      <c r="K278" s="38">
        <f t="shared" si="46"/>
        <v>-3251.787176227891</v>
      </c>
      <c r="L278" s="38">
        <f t="shared" si="47"/>
        <v>-6918736.9721916607</v>
      </c>
      <c r="M278" s="38">
        <f t="shared" si="48"/>
        <v>-7228722.8927546013</v>
      </c>
      <c r="N278" s="48">
        <f>'jan-mar'!M278</f>
        <v>-3645655.6245704214</v>
      </c>
      <c r="O278" s="48">
        <f t="shared" si="49"/>
        <v>-3583067.2681841799</v>
      </c>
    </row>
    <row r="279" spans="1:15" x14ac:dyDescent="0.25">
      <c r="A279" s="37">
        <v>4643</v>
      </c>
      <c r="B279" s="37" t="s">
        <v>297</v>
      </c>
      <c r="C279" s="38">
        <v>120787295</v>
      </c>
      <c r="D279" s="38">
        <v>5178</v>
      </c>
      <c r="E279" s="38">
        <f t="shared" si="40"/>
        <v>23327.017188103517</v>
      </c>
      <c r="F279" s="39">
        <f t="shared" si="41"/>
        <v>1.3385604043256056</v>
      </c>
      <c r="G279" s="38">
        <f t="shared" si="42"/>
        <v>-3776.0468493253693</v>
      </c>
      <c r="H279" s="40">
        <f t="shared" si="43"/>
        <v>0</v>
      </c>
      <c r="I279" s="38">
        <f t="shared" si="44"/>
        <v>-3776.0468493253693</v>
      </c>
      <c r="J279" s="38">
        <f t="shared" si="45"/>
        <v>-139.44485855283003</v>
      </c>
      <c r="K279" s="38">
        <f t="shared" si="46"/>
        <v>-3915.4917078781991</v>
      </c>
      <c r="L279" s="38">
        <f t="shared" si="47"/>
        <v>-19552370.585806761</v>
      </c>
      <c r="M279" s="38">
        <f t="shared" si="48"/>
        <v>-20274416.063393313</v>
      </c>
      <c r="N279" s="48">
        <f>'jan-mar'!M279</f>
        <v>-12598804.900200475</v>
      </c>
      <c r="O279" s="48">
        <f t="shared" si="49"/>
        <v>-7675611.1631928384</v>
      </c>
    </row>
    <row r="280" spans="1:15" x14ac:dyDescent="0.25">
      <c r="A280" s="37">
        <v>4644</v>
      </c>
      <c r="B280" s="37" t="s">
        <v>298</v>
      </c>
      <c r="C280" s="38">
        <v>114690078</v>
      </c>
      <c r="D280" s="38">
        <v>5478</v>
      </c>
      <c r="E280" s="38">
        <f t="shared" si="40"/>
        <v>20936.487404162104</v>
      </c>
      <c r="F280" s="39">
        <f t="shared" si="41"/>
        <v>1.2013860502990261</v>
      </c>
      <c r="G280" s="38">
        <f t="shared" si="42"/>
        <v>-2246.1077876028653</v>
      </c>
      <c r="H280" s="40">
        <f t="shared" si="43"/>
        <v>0</v>
      </c>
      <c r="I280" s="38">
        <f t="shared" si="44"/>
        <v>-2246.1077876028653</v>
      </c>
      <c r="J280" s="38">
        <f t="shared" si="45"/>
        <v>-139.44485855283003</v>
      </c>
      <c r="K280" s="38">
        <f t="shared" si="46"/>
        <v>-2385.5526461556951</v>
      </c>
      <c r="L280" s="38">
        <f t="shared" si="47"/>
        <v>-12304178.460488496</v>
      </c>
      <c r="M280" s="38">
        <f t="shared" si="48"/>
        <v>-13068057.395640898</v>
      </c>
      <c r="N280" s="48">
        <f>'jan-mar'!M280</f>
        <v>-3749590.8489953987</v>
      </c>
      <c r="O280" s="48">
        <f t="shared" si="49"/>
        <v>-9318466.5466454998</v>
      </c>
    </row>
    <row r="281" spans="1:15" x14ac:dyDescent="0.25">
      <c r="A281" s="37">
        <v>4645</v>
      </c>
      <c r="B281" s="37" t="s">
        <v>299</v>
      </c>
      <c r="C281" s="38">
        <v>43530858</v>
      </c>
      <c r="D281" s="38">
        <v>2924</v>
      </c>
      <c r="E281" s="38">
        <f t="shared" si="40"/>
        <v>14887.434336525308</v>
      </c>
      <c r="F281" s="39">
        <f t="shared" si="41"/>
        <v>0.85427682262921778</v>
      </c>
      <c r="G281" s="38">
        <f t="shared" si="42"/>
        <v>1625.2861756846844</v>
      </c>
      <c r="H281" s="40">
        <f t="shared" si="43"/>
        <v>278.88533781642008</v>
      </c>
      <c r="I281" s="38">
        <f t="shared" si="44"/>
        <v>1904.1715135011045</v>
      </c>
      <c r="J281" s="38">
        <f t="shared" si="45"/>
        <v>-139.44485855283003</v>
      </c>
      <c r="K281" s="38">
        <f t="shared" si="46"/>
        <v>1764.7266549482745</v>
      </c>
      <c r="L281" s="38">
        <f t="shared" si="47"/>
        <v>5567797.5054772301</v>
      </c>
      <c r="M281" s="38">
        <f t="shared" si="48"/>
        <v>5160060.7390687549</v>
      </c>
      <c r="N281" s="48">
        <f>'jan-mar'!M281</f>
        <v>2663037.4795280918</v>
      </c>
      <c r="O281" s="48">
        <f t="shared" si="49"/>
        <v>2497023.2595406631</v>
      </c>
    </row>
    <row r="282" spans="1:15" x14ac:dyDescent="0.25">
      <c r="A282" s="37">
        <v>4646</v>
      </c>
      <c r="B282" s="37" t="s">
        <v>300</v>
      </c>
      <c r="C282" s="38">
        <v>44138582</v>
      </c>
      <c r="D282" s="38">
        <v>2948</v>
      </c>
      <c r="E282" s="38">
        <f t="shared" si="40"/>
        <v>14972.381953867029</v>
      </c>
      <c r="F282" s="39">
        <f t="shared" si="41"/>
        <v>0.85915132141740491</v>
      </c>
      <c r="G282" s="38">
        <f t="shared" si="42"/>
        <v>1570.9197005859833</v>
      </c>
      <c r="H282" s="40">
        <f t="shared" si="43"/>
        <v>249.15367174681785</v>
      </c>
      <c r="I282" s="38">
        <f t="shared" si="44"/>
        <v>1820.0733723328012</v>
      </c>
      <c r="J282" s="38">
        <f t="shared" si="45"/>
        <v>-139.44485855283003</v>
      </c>
      <c r="K282" s="38">
        <f t="shared" si="46"/>
        <v>1680.6285137799712</v>
      </c>
      <c r="L282" s="38">
        <f t="shared" si="47"/>
        <v>5365576.3016370982</v>
      </c>
      <c r="M282" s="38">
        <f t="shared" si="48"/>
        <v>4954492.8586233547</v>
      </c>
      <c r="N282" s="48">
        <f>'jan-mar'!M282</f>
        <v>3414177.3207006883</v>
      </c>
      <c r="O282" s="48">
        <f t="shared" si="49"/>
        <v>1540315.5379226664</v>
      </c>
    </row>
    <row r="283" spans="1:15" x14ac:dyDescent="0.25">
      <c r="A283" s="37">
        <v>4647</v>
      </c>
      <c r="B283" s="37" t="s">
        <v>301</v>
      </c>
      <c r="C283" s="38">
        <v>373993428</v>
      </c>
      <c r="D283" s="38">
        <v>22804</v>
      </c>
      <c r="E283" s="38">
        <f t="shared" si="40"/>
        <v>16400.343273109982</v>
      </c>
      <c r="F283" s="39">
        <f t="shared" si="41"/>
        <v>0.94109117962705069</v>
      </c>
      <c r="G283" s="38">
        <f t="shared" si="42"/>
        <v>657.02445627049315</v>
      </c>
      <c r="H283" s="40">
        <f t="shared" si="43"/>
        <v>0</v>
      </c>
      <c r="I283" s="38">
        <f t="shared" si="44"/>
        <v>657.02445627049315</v>
      </c>
      <c r="J283" s="38">
        <f t="shared" si="45"/>
        <v>-139.44485855283003</v>
      </c>
      <c r="K283" s="38">
        <f t="shared" si="46"/>
        <v>517.57959771766309</v>
      </c>
      <c r="L283" s="38">
        <f t="shared" si="47"/>
        <v>14982785.700792326</v>
      </c>
      <c r="M283" s="38">
        <f t="shared" si="48"/>
        <v>11802885.146353589</v>
      </c>
      <c r="N283" s="48">
        <f>'jan-mar'!M283</f>
        <v>9430836.3136014771</v>
      </c>
      <c r="O283" s="48">
        <f t="shared" si="49"/>
        <v>2372048.8327521123</v>
      </c>
    </row>
    <row r="284" spans="1:15" x14ac:dyDescent="0.25">
      <c r="A284" s="37">
        <v>4648</v>
      </c>
      <c r="B284" s="37" t="s">
        <v>302</v>
      </c>
      <c r="C284" s="38">
        <v>70277283</v>
      </c>
      <c r="D284" s="38">
        <v>3381</v>
      </c>
      <c r="E284" s="38">
        <f t="shared" si="40"/>
        <v>20785.945874001776</v>
      </c>
      <c r="F284" s="39">
        <f t="shared" si="41"/>
        <v>1.1927476148808034</v>
      </c>
      <c r="G284" s="38">
        <f t="shared" si="42"/>
        <v>-2149.7612083002555</v>
      </c>
      <c r="H284" s="40">
        <f t="shared" si="43"/>
        <v>0</v>
      </c>
      <c r="I284" s="38">
        <f t="shared" si="44"/>
        <v>-2149.7612083002555</v>
      </c>
      <c r="J284" s="38">
        <f t="shared" si="45"/>
        <v>-139.44485855283003</v>
      </c>
      <c r="K284" s="38">
        <f t="shared" si="46"/>
        <v>-2289.2060668530853</v>
      </c>
      <c r="L284" s="38">
        <f t="shared" si="47"/>
        <v>-7268342.6452631634</v>
      </c>
      <c r="M284" s="38">
        <f t="shared" si="48"/>
        <v>-7739805.7120302813</v>
      </c>
      <c r="N284" s="48">
        <f>'jan-mar'!M284</f>
        <v>-3116041.4509188449</v>
      </c>
      <c r="O284" s="48">
        <f t="shared" si="49"/>
        <v>-4623764.2611114364</v>
      </c>
    </row>
    <row r="285" spans="1:15" x14ac:dyDescent="0.25">
      <c r="A285" s="37">
        <v>4649</v>
      </c>
      <c r="B285" s="37" t="s">
        <v>303</v>
      </c>
      <c r="C285" s="38">
        <v>145714819</v>
      </c>
      <c r="D285" s="38">
        <v>9616</v>
      </c>
      <c r="E285" s="38">
        <f t="shared" si="40"/>
        <v>15153.371360232944</v>
      </c>
      <c r="F285" s="39">
        <f t="shared" si="41"/>
        <v>0.86953692927331894</v>
      </c>
      <c r="G285" s="38">
        <f t="shared" si="42"/>
        <v>1455.0864805117972</v>
      </c>
      <c r="H285" s="40">
        <f t="shared" si="43"/>
        <v>185.80737951874733</v>
      </c>
      <c r="I285" s="38">
        <f t="shared" si="44"/>
        <v>1640.8938600305446</v>
      </c>
      <c r="J285" s="38">
        <f t="shared" si="45"/>
        <v>-139.44485855283003</v>
      </c>
      <c r="K285" s="38">
        <f t="shared" si="46"/>
        <v>1501.4490014777145</v>
      </c>
      <c r="L285" s="38">
        <f t="shared" si="47"/>
        <v>15778835.358053718</v>
      </c>
      <c r="M285" s="38">
        <f t="shared" si="48"/>
        <v>14437933.598209703</v>
      </c>
      <c r="N285" s="48">
        <f>'jan-mar'!M285</f>
        <v>8940685.3731539398</v>
      </c>
      <c r="O285" s="48">
        <f t="shared" si="49"/>
        <v>5497248.2250557635</v>
      </c>
    </row>
    <row r="286" spans="1:15" x14ac:dyDescent="0.25">
      <c r="A286" s="37">
        <v>4650</v>
      </c>
      <c r="B286" s="37" t="s">
        <v>304</v>
      </c>
      <c r="C286" s="38">
        <v>84488690</v>
      </c>
      <c r="D286" s="38">
        <v>5976</v>
      </c>
      <c r="E286" s="38">
        <f t="shared" si="40"/>
        <v>14138.000334672022</v>
      </c>
      <c r="F286" s="39">
        <f t="shared" si="41"/>
        <v>0.81127249539582891</v>
      </c>
      <c r="G286" s="38">
        <f t="shared" si="42"/>
        <v>2104.9239368707872</v>
      </c>
      <c r="H286" s="40">
        <f t="shared" si="43"/>
        <v>541.1872384650701</v>
      </c>
      <c r="I286" s="38">
        <f t="shared" si="44"/>
        <v>2646.1111753358573</v>
      </c>
      <c r="J286" s="38">
        <f t="shared" si="45"/>
        <v>-139.44485855283003</v>
      </c>
      <c r="K286" s="38">
        <f t="shared" si="46"/>
        <v>2506.6663167830275</v>
      </c>
      <c r="L286" s="38">
        <f t="shared" si="47"/>
        <v>15813160.383807084</v>
      </c>
      <c r="M286" s="38">
        <f t="shared" si="48"/>
        <v>14979837.909095373</v>
      </c>
      <c r="N286" s="48">
        <f>'jan-mar'!M286</f>
        <v>11180701.581976701</v>
      </c>
      <c r="O286" s="48">
        <f t="shared" si="49"/>
        <v>3799136.3271186724</v>
      </c>
    </row>
    <row r="287" spans="1:15" x14ac:dyDescent="0.25">
      <c r="A287" s="37">
        <v>4651</v>
      </c>
      <c r="B287" s="37" t="s">
        <v>305</v>
      </c>
      <c r="C287" s="38">
        <v>105657180</v>
      </c>
      <c r="D287" s="38">
        <v>7319</v>
      </c>
      <c r="E287" s="38">
        <f t="shared" si="40"/>
        <v>14436.013116545977</v>
      </c>
      <c r="F287" s="39">
        <f t="shared" si="41"/>
        <v>0.82837318626353384</v>
      </c>
      <c r="G287" s="38">
        <f t="shared" si="42"/>
        <v>1914.1957564714562</v>
      </c>
      <c r="H287" s="40">
        <f t="shared" si="43"/>
        <v>436.88276480918591</v>
      </c>
      <c r="I287" s="38">
        <f t="shared" si="44"/>
        <v>2351.0785212806422</v>
      </c>
      <c r="J287" s="38">
        <f t="shared" si="45"/>
        <v>-139.44485855283003</v>
      </c>
      <c r="K287" s="38">
        <f t="shared" si="46"/>
        <v>2211.6336627278124</v>
      </c>
      <c r="L287" s="38">
        <f t="shared" si="47"/>
        <v>17207543.697253022</v>
      </c>
      <c r="M287" s="38">
        <f t="shared" si="48"/>
        <v>16186946.777504859</v>
      </c>
      <c r="N287" s="48">
        <f>'jan-mar'!M287</f>
        <v>12093548.729259951</v>
      </c>
      <c r="O287" s="48">
        <f t="shared" si="49"/>
        <v>4093398.0482449085</v>
      </c>
    </row>
    <row r="288" spans="1:15" x14ac:dyDescent="0.25">
      <c r="A288" s="37">
        <v>5001</v>
      </c>
      <c r="B288" s="37" t="s">
        <v>306</v>
      </c>
      <c r="C288" s="38">
        <v>3818720646</v>
      </c>
      <c r="D288" s="38">
        <v>218460</v>
      </c>
      <c r="E288" s="38">
        <f t="shared" si="40"/>
        <v>17480.182394946441</v>
      </c>
      <c r="F288" s="39">
        <f t="shared" si="41"/>
        <v>1.0030549480710149</v>
      </c>
      <c r="G288" s="38">
        <f t="shared" si="42"/>
        <v>-34.072581704840999</v>
      </c>
      <c r="H288" s="40">
        <f t="shared" si="43"/>
        <v>0</v>
      </c>
      <c r="I288" s="38">
        <f t="shared" si="44"/>
        <v>-34.072581704840999</v>
      </c>
      <c r="J288" s="38">
        <f t="shared" si="45"/>
        <v>-139.44485855283003</v>
      </c>
      <c r="K288" s="38">
        <f t="shared" si="46"/>
        <v>-173.51744025767101</v>
      </c>
      <c r="L288" s="38">
        <f t="shared" si="47"/>
        <v>-7443496.1992395651</v>
      </c>
      <c r="M288" s="38">
        <f t="shared" si="48"/>
        <v>-37906619.998690806</v>
      </c>
      <c r="N288" s="48">
        <f>'jan-mar'!M288</f>
        <v>-42265012.712467164</v>
      </c>
      <c r="O288" s="48">
        <f t="shared" si="49"/>
        <v>4358392.7137763575</v>
      </c>
    </row>
    <row r="289" spans="1:15" x14ac:dyDescent="0.25">
      <c r="A289" s="37">
        <v>5006</v>
      </c>
      <c r="B289" s="37" t="s">
        <v>307</v>
      </c>
      <c r="C289" s="38">
        <v>327359883</v>
      </c>
      <c r="D289" s="38">
        <v>24007</v>
      </c>
      <c r="E289" s="38">
        <f t="shared" si="40"/>
        <v>13636.017953097013</v>
      </c>
      <c r="F289" s="39">
        <f t="shared" si="41"/>
        <v>0.78246753785552003</v>
      </c>
      <c r="G289" s="38">
        <f t="shared" si="42"/>
        <v>2426.1926610787937</v>
      </c>
      <c r="H289" s="40">
        <f t="shared" si="43"/>
        <v>716.8810720163234</v>
      </c>
      <c r="I289" s="38">
        <f t="shared" si="44"/>
        <v>3143.0737330951169</v>
      </c>
      <c r="J289" s="38">
        <f t="shared" si="45"/>
        <v>-139.44485855283003</v>
      </c>
      <c r="K289" s="38">
        <f t="shared" si="46"/>
        <v>3003.6288745422871</v>
      </c>
      <c r="L289" s="38">
        <f t="shared" si="47"/>
        <v>75455771.110414475</v>
      </c>
      <c r="M289" s="38">
        <f t="shared" si="48"/>
        <v>72108118.391136691</v>
      </c>
      <c r="N289" s="48">
        <f>'jan-mar'!M289</f>
        <v>58460964.741272517</v>
      </c>
      <c r="O289" s="48">
        <f t="shared" si="49"/>
        <v>13647153.649864174</v>
      </c>
    </row>
    <row r="290" spans="1:15" x14ac:dyDescent="0.25">
      <c r="A290" s="37">
        <v>5007</v>
      </c>
      <c r="B290" s="37" t="s">
        <v>308</v>
      </c>
      <c r="C290" s="38">
        <v>220849696</v>
      </c>
      <c r="D290" s="38">
        <v>15112</v>
      </c>
      <c r="E290" s="38">
        <f t="shared" si="40"/>
        <v>14614.193753308629</v>
      </c>
      <c r="F290" s="39">
        <f t="shared" si="41"/>
        <v>0.83859762015770722</v>
      </c>
      <c r="G290" s="38">
        <f t="shared" si="42"/>
        <v>1800.1601489433588</v>
      </c>
      <c r="H290" s="40">
        <f t="shared" si="43"/>
        <v>374.5195419422576</v>
      </c>
      <c r="I290" s="38">
        <f t="shared" si="44"/>
        <v>2174.6796908856163</v>
      </c>
      <c r="J290" s="38">
        <f t="shared" si="45"/>
        <v>-139.44485855283003</v>
      </c>
      <c r="K290" s="38">
        <f t="shared" si="46"/>
        <v>2035.2348323327863</v>
      </c>
      <c r="L290" s="38">
        <f t="shared" si="47"/>
        <v>32863759.488663435</v>
      </c>
      <c r="M290" s="38">
        <f t="shared" si="48"/>
        <v>30756468.786213066</v>
      </c>
      <c r="N290" s="48">
        <f>'jan-mar'!M290</f>
        <v>22852537.331678718</v>
      </c>
      <c r="O290" s="48">
        <f t="shared" si="49"/>
        <v>7903931.4545343481</v>
      </c>
    </row>
    <row r="291" spans="1:15" x14ac:dyDescent="0.25">
      <c r="A291" s="37">
        <v>5014</v>
      </c>
      <c r="B291" s="37" t="s">
        <v>309</v>
      </c>
      <c r="C291" s="38">
        <v>113951008</v>
      </c>
      <c r="D291" s="38">
        <v>5794</v>
      </c>
      <c r="E291" s="38">
        <f t="shared" si="40"/>
        <v>19667.070762858129</v>
      </c>
      <c r="F291" s="39">
        <f t="shared" si="41"/>
        <v>1.1285438673941295</v>
      </c>
      <c r="G291" s="38">
        <f t="shared" si="42"/>
        <v>-1433.6811371683214</v>
      </c>
      <c r="H291" s="40">
        <f t="shared" si="43"/>
        <v>0</v>
      </c>
      <c r="I291" s="38">
        <f t="shared" si="44"/>
        <v>-1433.6811371683214</v>
      </c>
      <c r="J291" s="38">
        <f t="shared" si="45"/>
        <v>-139.44485855283003</v>
      </c>
      <c r="K291" s="38">
        <f t="shared" si="46"/>
        <v>-1573.1259957211514</v>
      </c>
      <c r="L291" s="38">
        <f t="shared" si="47"/>
        <v>-8306748.5087532541</v>
      </c>
      <c r="M291" s="38">
        <f t="shared" si="48"/>
        <v>-9114692.0192083512</v>
      </c>
      <c r="N291" s="48">
        <f>'jan-mar'!M291</f>
        <v>-6049520.0697260564</v>
      </c>
      <c r="O291" s="48">
        <f t="shared" si="49"/>
        <v>-3065171.9494822947</v>
      </c>
    </row>
    <row r="292" spans="1:15" x14ac:dyDescent="0.25">
      <c r="A292" s="37">
        <v>5020</v>
      </c>
      <c r="B292" s="37" t="s">
        <v>310</v>
      </c>
      <c r="C292" s="38">
        <v>13714031</v>
      </c>
      <c r="D292" s="38">
        <v>911</v>
      </c>
      <c r="E292" s="38">
        <f t="shared" si="40"/>
        <v>15053.821075740943</v>
      </c>
      <c r="F292" s="39">
        <f t="shared" si="41"/>
        <v>0.86382449428920538</v>
      </c>
      <c r="G292" s="38">
        <f t="shared" si="42"/>
        <v>1518.7986625866779</v>
      </c>
      <c r="H292" s="40">
        <f t="shared" si="43"/>
        <v>220.64997909094771</v>
      </c>
      <c r="I292" s="38">
        <f t="shared" si="44"/>
        <v>1739.4486416776256</v>
      </c>
      <c r="J292" s="38">
        <f t="shared" si="45"/>
        <v>-139.44485855283003</v>
      </c>
      <c r="K292" s="38">
        <f t="shared" si="46"/>
        <v>1600.0037831247955</v>
      </c>
      <c r="L292" s="38">
        <f t="shared" si="47"/>
        <v>1584637.7125683168</v>
      </c>
      <c r="M292" s="38">
        <f t="shared" si="48"/>
        <v>1457603.4464266887</v>
      </c>
      <c r="N292" s="48">
        <f>'jan-mar'!M292</f>
        <v>745360.90617650235</v>
      </c>
      <c r="O292" s="48">
        <f t="shared" si="49"/>
        <v>712242.54025018634</v>
      </c>
    </row>
    <row r="293" spans="1:15" x14ac:dyDescent="0.25">
      <c r="A293" s="37">
        <v>5021</v>
      </c>
      <c r="B293" s="37" t="s">
        <v>311</v>
      </c>
      <c r="C293" s="38">
        <v>106494710</v>
      </c>
      <c r="D293" s="38">
        <v>7421</v>
      </c>
      <c r="E293" s="38">
        <f t="shared" si="40"/>
        <v>14350.452769168576</v>
      </c>
      <c r="F293" s="39">
        <f t="shared" si="41"/>
        <v>0.8234635275507971</v>
      </c>
      <c r="G293" s="38">
        <f t="shared" si="42"/>
        <v>1968.9543787929929</v>
      </c>
      <c r="H293" s="40">
        <f t="shared" si="43"/>
        <v>466.82888639127617</v>
      </c>
      <c r="I293" s="38">
        <f t="shared" si="44"/>
        <v>2435.7832651842691</v>
      </c>
      <c r="J293" s="38">
        <f t="shared" si="45"/>
        <v>-139.44485855283003</v>
      </c>
      <c r="K293" s="38">
        <f t="shared" si="46"/>
        <v>2296.3384066314393</v>
      </c>
      <c r="L293" s="38">
        <f t="shared" si="47"/>
        <v>18075947.610932462</v>
      </c>
      <c r="M293" s="38">
        <f t="shared" si="48"/>
        <v>17041127.31561191</v>
      </c>
      <c r="N293" s="48">
        <f>'jan-mar'!M293</f>
        <v>14065882.394243499</v>
      </c>
      <c r="O293" s="48">
        <f t="shared" si="49"/>
        <v>2975244.9213684108</v>
      </c>
    </row>
    <row r="294" spans="1:15" x14ac:dyDescent="0.25">
      <c r="A294" s="37">
        <v>5022</v>
      </c>
      <c r="B294" s="37" t="s">
        <v>312</v>
      </c>
      <c r="C294" s="38">
        <v>37075824</v>
      </c>
      <c r="D294" s="38">
        <v>2514</v>
      </c>
      <c r="E294" s="38">
        <f t="shared" si="40"/>
        <v>14747.742243436755</v>
      </c>
      <c r="F294" s="39">
        <f t="shared" si="41"/>
        <v>0.8462609540293925</v>
      </c>
      <c r="G294" s="38">
        <f t="shared" si="42"/>
        <v>1714.6891152613587</v>
      </c>
      <c r="H294" s="40">
        <f t="shared" si="43"/>
        <v>327.7775703974138</v>
      </c>
      <c r="I294" s="38">
        <f t="shared" si="44"/>
        <v>2042.4666856587723</v>
      </c>
      <c r="J294" s="38">
        <f t="shared" si="45"/>
        <v>-139.44485855283003</v>
      </c>
      <c r="K294" s="38">
        <f t="shared" si="46"/>
        <v>1903.0218271059423</v>
      </c>
      <c r="L294" s="38">
        <f t="shared" si="47"/>
        <v>5134761.2477461537</v>
      </c>
      <c r="M294" s="38">
        <f t="shared" si="48"/>
        <v>4784196.8733443385</v>
      </c>
      <c r="N294" s="48">
        <f>'jan-mar'!M294</f>
        <v>5785214.5028295564</v>
      </c>
      <c r="O294" s="48">
        <f t="shared" si="49"/>
        <v>-1001017.6294852179</v>
      </c>
    </row>
    <row r="295" spans="1:15" x14ac:dyDescent="0.25">
      <c r="A295" s="37">
        <v>5025</v>
      </c>
      <c r="B295" s="37" t="s">
        <v>313</v>
      </c>
      <c r="C295" s="38">
        <v>83097113</v>
      </c>
      <c r="D295" s="38">
        <v>5638</v>
      </c>
      <c r="E295" s="38">
        <f t="shared" si="40"/>
        <v>14738.757183398367</v>
      </c>
      <c r="F295" s="39">
        <f t="shared" si="41"/>
        <v>0.84574536965352087</v>
      </c>
      <c r="G295" s="38">
        <f t="shared" si="42"/>
        <v>1720.4395536859265</v>
      </c>
      <c r="H295" s="40">
        <f t="shared" si="43"/>
        <v>330.92234141084924</v>
      </c>
      <c r="I295" s="38">
        <f t="shared" si="44"/>
        <v>2051.3618950967757</v>
      </c>
      <c r="J295" s="38">
        <f t="shared" si="45"/>
        <v>-139.44485855283003</v>
      </c>
      <c r="K295" s="38">
        <f t="shared" si="46"/>
        <v>1911.9170365439456</v>
      </c>
      <c r="L295" s="38">
        <f t="shared" si="47"/>
        <v>11565578.364555622</v>
      </c>
      <c r="M295" s="38">
        <f t="shared" si="48"/>
        <v>10779388.252034765</v>
      </c>
      <c r="N295" s="48">
        <f>'jan-mar'!M295</f>
        <v>8734270.508795958</v>
      </c>
      <c r="O295" s="48">
        <f t="shared" si="49"/>
        <v>2045117.7432388067</v>
      </c>
    </row>
    <row r="296" spans="1:15" x14ac:dyDescent="0.25">
      <c r="A296" s="37">
        <v>5026</v>
      </c>
      <c r="B296" s="37" t="s">
        <v>314</v>
      </c>
      <c r="C296" s="38">
        <v>27007003</v>
      </c>
      <c r="D296" s="38">
        <v>2037</v>
      </c>
      <c r="E296" s="38">
        <f t="shared" si="40"/>
        <v>13258.224349533628</v>
      </c>
      <c r="F296" s="39">
        <f t="shared" si="41"/>
        <v>0.76078883137283559</v>
      </c>
      <c r="G296" s="38">
        <f t="shared" si="42"/>
        <v>2667.9805673593596</v>
      </c>
      <c r="H296" s="40">
        <f t="shared" si="43"/>
        <v>849.10883326350813</v>
      </c>
      <c r="I296" s="38">
        <f t="shared" si="44"/>
        <v>3517.0894006228677</v>
      </c>
      <c r="J296" s="38">
        <f t="shared" si="45"/>
        <v>-139.44485855283003</v>
      </c>
      <c r="K296" s="38">
        <f t="shared" si="46"/>
        <v>3377.6445420700379</v>
      </c>
      <c r="L296" s="38">
        <f t="shared" si="47"/>
        <v>7164311.1090687811</v>
      </c>
      <c r="M296" s="38">
        <f t="shared" si="48"/>
        <v>6880261.9321966674</v>
      </c>
      <c r="N296" s="48">
        <f>'jan-mar'!M296</f>
        <v>5397462.3345241863</v>
      </c>
      <c r="O296" s="48">
        <f t="shared" si="49"/>
        <v>1482799.5976724811</v>
      </c>
    </row>
    <row r="297" spans="1:15" x14ac:dyDescent="0.25">
      <c r="A297" s="37">
        <v>5027</v>
      </c>
      <c r="B297" s="37" t="s">
        <v>315</v>
      </c>
      <c r="C297" s="38">
        <v>84115591</v>
      </c>
      <c r="D297" s="38">
        <v>6088</v>
      </c>
      <c r="E297" s="38">
        <f t="shared" si="40"/>
        <v>13816.621386333771</v>
      </c>
      <c r="F297" s="39">
        <f t="shared" si="41"/>
        <v>0.79283099764408127</v>
      </c>
      <c r="G297" s="38">
        <f t="shared" si="42"/>
        <v>2310.6064638072685</v>
      </c>
      <c r="H297" s="40">
        <f t="shared" si="43"/>
        <v>653.66987038345815</v>
      </c>
      <c r="I297" s="38">
        <f t="shared" si="44"/>
        <v>2964.2763341907266</v>
      </c>
      <c r="J297" s="38">
        <f t="shared" si="45"/>
        <v>-139.44485855283003</v>
      </c>
      <c r="K297" s="38">
        <f t="shared" si="46"/>
        <v>2824.8314756378968</v>
      </c>
      <c r="L297" s="38">
        <f t="shared" si="47"/>
        <v>18046514.322553143</v>
      </c>
      <c r="M297" s="38">
        <f t="shared" si="48"/>
        <v>17197574.023683514</v>
      </c>
      <c r="N297" s="48">
        <f>'jan-mar'!M297</f>
        <v>13441466.430782156</v>
      </c>
      <c r="O297" s="48">
        <f t="shared" si="49"/>
        <v>3756107.5929013584</v>
      </c>
    </row>
    <row r="298" spans="1:15" x14ac:dyDescent="0.25">
      <c r="A298" s="37">
        <v>5028</v>
      </c>
      <c r="B298" s="37" t="s">
        <v>316</v>
      </c>
      <c r="C298" s="38">
        <v>263818735</v>
      </c>
      <c r="D298" s="38">
        <v>17828</v>
      </c>
      <c r="E298" s="38">
        <f t="shared" si="40"/>
        <v>14797.999495176127</v>
      </c>
      <c r="F298" s="39">
        <f t="shared" si="41"/>
        <v>0.84914483612482194</v>
      </c>
      <c r="G298" s="38">
        <f t="shared" si="42"/>
        <v>1682.5244741481602</v>
      </c>
      <c r="H298" s="40">
        <f t="shared" si="43"/>
        <v>310.18753228863329</v>
      </c>
      <c r="I298" s="38">
        <f t="shared" si="44"/>
        <v>1992.7120064367934</v>
      </c>
      <c r="J298" s="38">
        <f t="shared" si="45"/>
        <v>-139.44485855283003</v>
      </c>
      <c r="K298" s="38">
        <f t="shared" si="46"/>
        <v>1853.2671478839634</v>
      </c>
      <c r="L298" s="38">
        <f t="shared" si="47"/>
        <v>35526069.650755152</v>
      </c>
      <c r="M298" s="38">
        <f t="shared" si="48"/>
        <v>33040046.7124753</v>
      </c>
      <c r="N298" s="48">
        <f>'jan-mar'!M298</f>
        <v>26028620.227710947</v>
      </c>
      <c r="O298" s="48">
        <f t="shared" si="49"/>
        <v>7011426.4847643524</v>
      </c>
    </row>
    <row r="299" spans="1:15" x14ac:dyDescent="0.25">
      <c r="A299" s="37">
        <v>5029</v>
      </c>
      <c r="B299" s="37" t="s">
        <v>317</v>
      </c>
      <c r="C299" s="38">
        <v>129205209</v>
      </c>
      <c r="D299" s="38">
        <v>8574</v>
      </c>
      <c r="E299" s="38">
        <f t="shared" si="40"/>
        <v>15069.420223932821</v>
      </c>
      <c r="F299" s="39">
        <f t="shared" si="41"/>
        <v>0.86471961096625327</v>
      </c>
      <c r="G299" s="38">
        <f t="shared" si="42"/>
        <v>1508.8152077438765</v>
      </c>
      <c r="H299" s="40">
        <f t="shared" si="43"/>
        <v>215.19027722379067</v>
      </c>
      <c r="I299" s="38">
        <f t="shared" si="44"/>
        <v>1724.0054849676671</v>
      </c>
      <c r="J299" s="38">
        <f t="shared" si="45"/>
        <v>-139.44485855283003</v>
      </c>
      <c r="K299" s="38">
        <f t="shared" si="46"/>
        <v>1584.5606264148371</v>
      </c>
      <c r="L299" s="38">
        <f t="shared" si="47"/>
        <v>14781623.028112778</v>
      </c>
      <c r="M299" s="38">
        <f t="shared" si="48"/>
        <v>13586022.810880814</v>
      </c>
      <c r="N299" s="48">
        <f>'jan-mar'!M299</f>
        <v>10389947.898910344</v>
      </c>
      <c r="O299" s="48">
        <f t="shared" si="49"/>
        <v>3196074.9119704701</v>
      </c>
    </row>
    <row r="300" spans="1:15" x14ac:dyDescent="0.25">
      <c r="A300" s="37">
        <v>5031</v>
      </c>
      <c r="B300" s="37" t="s">
        <v>318</v>
      </c>
      <c r="C300" s="38">
        <v>249687044</v>
      </c>
      <c r="D300" s="38">
        <v>14961</v>
      </c>
      <c r="E300" s="38">
        <f t="shared" si="40"/>
        <v>16689.194839917116</v>
      </c>
      <c r="F300" s="39">
        <f t="shared" si="41"/>
        <v>0.95766617791927233</v>
      </c>
      <c r="G300" s="38">
        <f t="shared" si="42"/>
        <v>472.1594535139273</v>
      </c>
      <c r="H300" s="40">
        <f t="shared" si="43"/>
        <v>0</v>
      </c>
      <c r="I300" s="38">
        <f t="shared" si="44"/>
        <v>472.1594535139273</v>
      </c>
      <c r="J300" s="38">
        <f t="shared" si="45"/>
        <v>-139.44485855283003</v>
      </c>
      <c r="K300" s="38">
        <f t="shared" si="46"/>
        <v>332.7145949610973</v>
      </c>
      <c r="L300" s="38">
        <f t="shared" si="47"/>
        <v>7063977.5840218663</v>
      </c>
      <c r="M300" s="38">
        <f t="shared" si="48"/>
        <v>4977743.0552129764</v>
      </c>
      <c r="N300" s="48">
        <f>'jan-mar'!M300</f>
        <v>3089767.4855969055</v>
      </c>
      <c r="O300" s="48">
        <f t="shared" si="49"/>
        <v>1887975.5696160709</v>
      </c>
    </row>
    <row r="301" spans="1:15" x14ac:dyDescent="0.25">
      <c r="A301" s="37">
        <v>5032</v>
      </c>
      <c r="B301" s="37" t="s">
        <v>319</v>
      </c>
      <c r="C301" s="38">
        <v>64529051</v>
      </c>
      <c r="D301" s="38">
        <v>4258</v>
      </c>
      <c r="E301" s="38">
        <f t="shared" si="40"/>
        <v>15154.779473931423</v>
      </c>
      <c r="F301" s="39">
        <f t="shared" si="41"/>
        <v>0.86961773022726752</v>
      </c>
      <c r="G301" s="38">
        <f t="shared" si="42"/>
        <v>1454.1852877447707</v>
      </c>
      <c r="H301" s="40">
        <f t="shared" si="43"/>
        <v>185.3145397242798</v>
      </c>
      <c r="I301" s="38">
        <f t="shared" si="44"/>
        <v>1639.4998274690504</v>
      </c>
      <c r="J301" s="38">
        <f t="shared" si="45"/>
        <v>-139.44485855283003</v>
      </c>
      <c r="K301" s="38">
        <f t="shared" si="46"/>
        <v>1500.0549689162203</v>
      </c>
      <c r="L301" s="38">
        <f t="shared" si="47"/>
        <v>6980990.2653632164</v>
      </c>
      <c r="M301" s="38">
        <f t="shared" si="48"/>
        <v>6387234.0576452659</v>
      </c>
      <c r="N301" s="48">
        <f>'jan-mar'!M301</f>
        <v>6399485.2413716186</v>
      </c>
      <c r="O301" s="48">
        <f t="shared" si="49"/>
        <v>-12251.183726352639</v>
      </c>
    </row>
    <row r="302" spans="1:15" x14ac:dyDescent="0.25">
      <c r="A302" s="37">
        <v>5033</v>
      </c>
      <c r="B302" s="37" t="s">
        <v>320</v>
      </c>
      <c r="C302" s="38">
        <v>26179260</v>
      </c>
      <c r="D302" s="38">
        <v>773</v>
      </c>
      <c r="E302" s="38">
        <f t="shared" si="40"/>
        <v>33867.089262613197</v>
      </c>
      <c r="F302" s="39">
        <f t="shared" si="41"/>
        <v>1.9433751144065787</v>
      </c>
      <c r="G302" s="38">
        <f t="shared" si="42"/>
        <v>-10521.692977011566</v>
      </c>
      <c r="H302" s="40">
        <f t="shared" si="43"/>
        <v>0</v>
      </c>
      <c r="I302" s="38">
        <f t="shared" si="44"/>
        <v>-10521.692977011566</v>
      </c>
      <c r="J302" s="38">
        <f t="shared" si="45"/>
        <v>-139.44485855283003</v>
      </c>
      <c r="K302" s="38">
        <f t="shared" si="46"/>
        <v>-10661.137835564396</v>
      </c>
      <c r="L302" s="38">
        <f t="shared" si="47"/>
        <v>-8133268.6712299399</v>
      </c>
      <c r="M302" s="38">
        <f t="shared" si="48"/>
        <v>-8241059.5468912777</v>
      </c>
      <c r="N302" s="48">
        <f>'jan-mar'!M302</f>
        <v>-3941864.1253949325</v>
      </c>
      <c r="O302" s="48">
        <f t="shared" si="49"/>
        <v>-4299195.4214963447</v>
      </c>
    </row>
    <row r="303" spans="1:15" x14ac:dyDescent="0.25">
      <c r="A303" s="37">
        <v>5034</v>
      </c>
      <c r="B303" s="37" t="s">
        <v>321</v>
      </c>
      <c r="C303" s="38">
        <v>36033392</v>
      </c>
      <c r="D303" s="38">
        <v>2460</v>
      </c>
      <c r="E303" s="38">
        <f t="shared" si="40"/>
        <v>14647.720325203252</v>
      </c>
      <c r="F303" s="39">
        <f t="shared" si="41"/>
        <v>0.84052145556576807</v>
      </c>
      <c r="G303" s="38">
        <f t="shared" si="42"/>
        <v>1778.7031429308001</v>
      </c>
      <c r="H303" s="40">
        <f t="shared" si="43"/>
        <v>362.7852417791396</v>
      </c>
      <c r="I303" s="38">
        <f t="shared" si="44"/>
        <v>2141.48838470994</v>
      </c>
      <c r="J303" s="38">
        <f t="shared" si="45"/>
        <v>-139.44485855283003</v>
      </c>
      <c r="K303" s="38">
        <f t="shared" si="46"/>
        <v>2002.0435261571099</v>
      </c>
      <c r="L303" s="38">
        <f t="shared" si="47"/>
        <v>5268061.4263864523</v>
      </c>
      <c r="M303" s="38">
        <f t="shared" si="48"/>
        <v>4925027.0743464902</v>
      </c>
      <c r="N303" s="48">
        <f>'jan-mar'!M303</f>
        <v>5858243.8301912099</v>
      </c>
      <c r="O303" s="48">
        <f t="shared" si="49"/>
        <v>-933216.75584471971</v>
      </c>
    </row>
    <row r="304" spans="1:15" x14ac:dyDescent="0.25">
      <c r="A304" s="37">
        <v>5035</v>
      </c>
      <c r="B304" s="37" t="s">
        <v>322</v>
      </c>
      <c r="C304" s="38">
        <v>371643429</v>
      </c>
      <c r="D304" s="38">
        <v>25108</v>
      </c>
      <c r="E304" s="38">
        <f t="shared" si="40"/>
        <v>14801.793412458181</v>
      </c>
      <c r="F304" s="39">
        <f t="shared" si="41"/>
        <v>0.84936254023204205</v>
      </c>
      <c r="G304" s="38">
        <f t="shared" si="42"/>
        <v>1680.0963670876461</v>
      </c>
      <c r="H304" s="40">
        <f t="shared" si="43"/>
        <v>308.85966123991466</v>
      </c>
      <c r="I304" s="38">
        <f t="shared" si="44"/>
        <v>1988.9560283275607</v>
      </c>
      <c r="J304" s="38">
        <f t="shared" si="45"/>
        <v>-139.44485855283003</v>
      </c>
      <c r="K304" s="38">
        <f t="shared" si="46"/>
        <v>1849.5111697747307</v>
      </c>
      <c r="L304" s="38">
        <f t="shared" si="47"/>
        <v>49938707.959248394</v>
      </c>
      <c r="M304" s="38">
        <f t="shared" si="48"/>
        <v>46437526.450703934</v>
      </c>
      <c r="N304" s="48">
        <f>'jan-mar'!M304</f>
        <v>35364835.750065416</v>
      </c>
      <c r="O304" s="48">
        <f t="shared" si="49"/>
        <v>11072690.700638518</v>
      </c>
    </row>
    <row r="305" spans="1:15" x14ac:dyDescent="0.25">
      <c r="A305" s="37">
        <v>5036</v>
      </c>
      <c r="B305" s="37" t="s">
        <v>323</v>
      </c>
      <c r="C305" s="38">
        <v>34660518</v>
      </c>
      <c r="D305" s="38">
        <v>2667</v>
      </c>
      <c r="E305" s="38">
        <f t="shared" si="40"/>
        <v>12996.069741282339</v>
      </c>
      <c r="F305" s="39">
        <f t="shared" si="41"/>
        <v>0.74574576883350563</v>
      </c>
      <c r="G305" s="38">
        <f t="shared" si="42"/>
        <v>2835.7595166401843</v>
      </c>
      <c r="H305" s="40">
        <f t="shared" si="43"/>
        <v>940.86294615145914</v>
      </c>
      <c r="I305" s="38">
        <f t="shared" si="44"/>
        <v>3776.6224627916436</v>
      </c>
      <c r="J305" s="38">
        <f t="shared" si="45"/>
        <v>-139.44485855283003</v>
      </c>
      <c r="K305" s="38">
        <f t="shared" si="46"/>
        <v>3637.1776042388137</v>
      </c>
      <c r="L305" s="38">
        <f t="shared" si="47"/>
        <v>10072252.108265314</v>
      </c>
      <c r="M305" s="38">
        <f t="shared" si="48"/>
        <v>9700352.6705049165</v>
      </c>
      <c r="N305" s="48">
        <f>'jan-mar'!M305</f>
        <v>7571222.8553048633</v>
      </c>
      <c r="O305" s="48">
        <f t="shared" si="49"/>
        <v>2129129.8152000532</v>
      </c>
    </row>
    <row r="306" spans="1:15" x14ac:dyDescent="0.25">
      <c r="A306" s="37">
        <v>5037</v>
      </c>
      <c r="B306" s="37" t="s">
        <v>324</v>
      </c>
      <c r="C306" s="38">
        <v>303809452</v>
      </c>
      <c r="D306" s="38">
        <v>20807</v>
      </c>
      <c r="E306" s="38">
        <f t="shared" si="40"/>
        <v>14601.309751525929</v>
      </c>
      <c r="F306" s="39">
        <f t="shared" si="41"/>
        <v>0.83785830511813242</v>
      </c>
      <c r="G306" s="38">
        <f t="shared" si="42"/>
        <v>1808.4059100842871</v>
      </c>
      <c r="H306" s="40">
        <f t="shared" si="43"/>
        <v>379.02894256620283</v>
      </c>
      <c r="I306" s="38">
        <f t="shared" si="44"/>
        <v>2187.43485265049</v>
      </c>
      <c r="J306" s="38">
        <f t="shared" si="45"/>
        <v>-139.44485855283003</v>
      </c>
      <c r="K306" s="38">
        <f t="shared" si="46"/>
        <v>2047.98999409766</v>
      </c>
      <c r="L306" s="38">
        <f t="shared" si="47"/>
        <v>45513956.979098745</v>
      </c>
      <c r="M306" s="38">
        <f t="shared" si="48"/>
        <v>42612527.807190008</v>
      </c>
      <c r="N306" s="48">
        <f>'jan-mar'!M306</f>
        <v>32120242.008259591</v>
      </c>
      <c r="O306" s="48">
        <f t="shared" si="49"/>
        <v>10492285.798930418</v>
      </c>
    </row>
    <row r="307" spans="1:15" x14ac:dyDescent="0.25">
      <c r="A307" s="37">
        <v>5038</v>
      </c>
      <c r="B307" s="37" t="s">
        <v>325</v>
      </c>
      <c r="C307" s="38">
        <v>215862568</v>
      </c>
      <c r="D307" s="38">
        <v>15435</v>
      </c>
      <c r="E307" s="38">
        <f t="shared" si="40"/>
        <v>13985.265176546809</v>
      </c>
      <c r="F307" s="39">
        <f t="shared" si="41"/>
        <v>0.80250818432398363</v>
      </c>
      <c r="G307" s="38">
        <f t="shared" si="42"/>
        <v>2202.6744380709238</v>
      </c>
      <c r="H307" s="40">
        <f t="shared" si="43"/>
        <v>594.6445438088947</v>
      </c>
      <c r="I307" s="38">
        <f t="shared" si="44"/>
        <v>2797.3189818798182</v>
      </c>
      <c r="J307" s="38">
        <f t="shared" si="45"/>
        <v>-139.44485855283003</v>
      </c>
      <c r="K307" s="38">
        <f t="shared" si="46"/>
        <v>2657.8741233269884</v>
      </c>
      <c r="L307" s="38">
        <f t="shared" si="47"/>
        <v>43176618.485314995</v>
      </c>
      <c r="M307" s="38">
        <f t="shared" si="48"/>
        <v>41024287.093552068</v>
      </c>
      <c r="N307" s="48">
        <f>'jan-mar'!M307</f>
        <v>32975669.029126585</v>
      </c>
      <c r="O307" s="48">
        <f t="shared" si="49"/>
        <v>8048618.0644254833</v>
      </c>
    </row>
    <row r="308" spans="1:15" x14ac:dyDescent="0.25">
      <c r="A308" s="37">
        <v>5041</v>
      </c>
      <c r="B308" s="37" t="s">
        <v>326</v>
      </c>
      <c r="C308" s="38">
        <v>28615239</v>
      </c>
      <c r="D308" s="38">
        <v>2141</v>
      </c>
      <c r="E308" s="38">
        <f t="shared" si="40"/>
        <v>13365.361513311536</v>
      </c>
      <c r="F308" s="39">
        <f t="shared" si="41"/>
        <v>0.76693661975522653</v>
      </c>
      <c r="G308" s="38">
        <f t="shared" si="42"/>
        <v>2599.4127825414985</v>
      </c>
      <c r="H308" s="40">
        <f t="shared" si="43"/>
        <v>811.61082594124014</v>
      </c>
      <c r="I308" s="38">
        <f t="shared" si="44"/>
        <v>3411.0236084827384</v>
      </c>
      <c r="J308" s="38">
        <f t="shared" si="45"/>
        <v>-139.44485855283003</v>
      </c>
      <c r="K308" s="38">
        <f t="shared" si="46"/>
        <v>3271.5787499299086</v>
      </c>
      <c r="L308" s="38">
        <f t="shared" si="47"/>
        <v>7303001.5457615433</v>
      </c>
      <c r="M308" s="38">
        <f t="shared" si="48"/>
        <v>7004450.1035999339</v>
      </c>
      <c r="N308" s="48">
        <f>'jan-mar'!M308</f>
        <v>5643577.476272109</v>
      </c>
      <c r="O308" s="48">
        <f t="shared" si="49"/>
        <v>1360872.6273278249</v>
      </c>
    </row>
    <row r="309" spans="1:15" x14ac:dyDescent="0.25">
      <c r="A309" s="37">
        <v>5042</v>
      </c>
      <c r="B309" s="37" t="s">
        <v>327</v>
      </c>
      <c r="C309" s="38">
        <v>19574471</v>
      </c>
      <c r="D309" s="38">
        <v>1302</v>
      </c>
      <c r="E309" s="38">
        <f t="shared" si="40"/>
        <v>15034.155913978495</v>
      </c>
      <c r="F309" s="39">
        <f t="shared" si="41"/>
        <v>0.86269605996485055</v>
      </c>
      <c r="G309" s="38">
        <f t="shared" si="42"/>
        <v>1531.3843661146448</v>
      </c>
      <c r="H309" s="40">
        <f t="shared" si="43"/>
        <v>227.53278570780466</v>
      </c>
      <c r="I309" s="38">
        <f t="shared" si="44"/>
        <v>1758.9171518224493</v>
      </c>
      <c r="J309" s="38">
        <f t="shared" si="45"/>
        <v>-139.44485855283003</v>
      </c>
      <c r="K309" s="38">
        <f t="shared" si="46"/>
        <v>1619.4722932696193</v>
      </c>
      <c r="L309" s="38">
        <f t="shared" si="47"/>
        <v>2290110.1316728289</v>
      </c>
      <c r="M309" s="38">
        <f t="shared" si="48"/>
        <v>2108552.9258370441</v>
      </c>
      <c r="N309" s="48">
        <f>'jan-mar'!M309</f>
        <v>2059487.9336133981</v>
      </c>
      <c r="O309" s="48">
        <f t="shared" si="49"/>
        <v>49064.992223646026</v>
      </c>
    </row>
    <row r="310" spans="1:15" x14ac:dyDescent="0.25">
      <c r="A310" s="37">
        <v>5043</v>
      </c>
      <c r="B310" s="37" t="s">
        <v>328</v>
      </c>
      <c r="C310" s="38">
        <v>8503284</v>
      </c>
      <c r="D310" s="38">
        <v>439</v>
      </c>
      <c r="E310" s="38">
        <f t="shared" si="40"/>
        <v>19369.667425968109</v>
      </c>
      <c r="F310" s="39">
        <f t="shared" si="41"/>
        <v>1.1114781479467966</v>
      </c>
      <c r="G310" s="38">
        <f t="shared" si="42"/>
        <v>-1243.3430015587085</v>
      </c>
      <c r="H310" s="40">
        <f t="shared" si="43"/>
        <v>0</v>
      </c>
      <c r="I310" s="38">
        <f t="shared" si="44"/>
        <v>-1243.3430015587085</v>
      </c>
      <c r="J310" s="38">
        <f t="shared" si="45"/>
        <v>-139.44485855283003</v>
      </c>
      <c r="K310" s="38">
        <f t="shared" si="46"/>
        <v>-1382.7878601115385</v>
      </c>
      <c r="L310" s="38">
        <f t="shared" si="47"/>
        <v>-545827.57768427301</v>
      </c>
      <c r="M310" s="38">
        <f t="shared" si="48"/>
        <v>-607043.87058896536</v>
      </c>
      <c r="N310" s="48">
        <f>'jan-mar'!M310</f>
        <v>132433.91626342112</v>
      </c>
      <c r="O310" s="48">
        <f t="shared" si="49"/>
        <v>-739477.78685238655</v>
      </c>
    </row>
    <row r="311" spans="1:15" x14ac:dyDescent="0.25">
      <c r="A311" s="37">
        <v>5044</v>
      </c>
      <c r="B311" s="37" t="s">
        <v>329</v>
      </c>
      <c r="C311" s="38">
        <v>20983395</v>
      </c>
      <c r="D311" s="38">
        <v>803</v>
      </c>
      <c r="E311" s="38">
        <f t="shared" si="40"/>
        <v>26131.251556662515</v>
      </c>
      <c r="F311" s="39">
        <f t="shared" si="41"/>
        <v>1.4994741233807964</v>
      </c>
      <c r="G311" s="38">
        <f t="shared" si="42"/>
        <v>-5570.7568452031283</v>
      </c>
      <c r="H311" s="40">
        <f t="shared" si="43"/>
        <v>0</v>
      </c>
      <c r="I311" s="38">
        <f t="shared" si="44"/>
        <v>-5570.7568452031283</v>
      </c>
      <c r="J311" s="38">
        <f t="shared" si="45"/>
        <v>-139.44485855283003</v>
      </c>
      <c r="K311" s="38">
        <f t="shared" si="46"/>
        <v>-5710.2017037559581</v>
      </c>
      <c r="L311" s="38">
        <f t="shared" si="47"/>
        <v>-4473317.7466981122</v>
      </c>
      <c r="M311" s="38">
        <f t="shared" si="48"/>
        <v>-4585291.9681160348</v>
      </c>
      <c r="N311" s="48">
        <f>'jan-mar'!M311</f>
        <v>-1969162.5602744261</v>
      </c>
      <c r="O311" s="48">
        <f t="shared" si="49"/>
        <v>-2616129.4078416089</v>
      </c>
    </row>
    <row r="312" spans="1:15" x14ac:dyDescent="0.25">
      <c r="A312" s="37">
        <v>5045</v>
      </c>
      <c r="B312" s="37" t="s">
        <v>330</v>
      </c>
      <c r="C312" s="38">
        <v>36434205</v>
      </c>
      <c r="D312" s="38">
        <v>2292</v>
      </c>
      <c r="E312" s="38">
        <f t="shared" si="40"/>
        <v>15896.25</v>
      </c>
      <c r="F312" s="39">
        <f t="shared" si="41"/>
        <v>0.91216509404864954</v>
      </c>
      <c r="G312" s="38">
        <f t="shared" si="42"/>
        <v>979.64415106088154</v>
      </c>
      <c r="H312" s="40">
        <f t="shared" si="43"/>
        <v>0</v>
      </c>
      <c r="I312" s="38">
        <f t="shared" si="44"/>
        <v>979.64415106088154</v>
      </c>
      <c r="J312" s="38">
        <f t="shared" si="45"/>
        <v>-139.44485855283003</v>
      </c>
      <c r="K312" s="38">
        <f t="shared" si="46"/>
        <v>840.19929250805149</v>
      </c>
      <c r="L312" s="38">
        <f t="shared" si="47"/>
        <v>2245344.3942315406</v>
      </c>
      <c r="M312" s="38">
        <f t="shared" si="48"/>
        <v>1925736.778428454</v>
      </c>
      <c r="N312" s="48">
        <f>'jan-mar'!M312</f>
        <v>3075220.3919830308</v>
      </c>
      <c r="O312" s="48">
        <f t="shared" si="49"/>
        <v>-1149483.6135545769</v>
      </c>
    </row>
    <row r="313" spans="1:15" x14ac:dyDescent="0.25">
      <c r="A313" s="37">
        <v>5046</v>
      </c>
      <c r="B313" s="37" t="s">
        <v>331</v>
      </c>
      <c r="C313" s="38">
        <v>16474048</v>
      </c>
      <c r="D313" s="38">
        <v>1230</v>
      </c>
      <c r="E313" s="38">
        <f t="shared" si="40"/>
        <v>13393.534959349594</v>
      </c>
      <c r="F313" s="39">
        <f t="shared" si="41"/>
        <v>0.76855327991438227</v>
      </c>
      <c r="G313" s="38">
        <f t="shared" si="42"/>
        <v>2581.3817770771416</v>
      </c>
      <c r="H313" s="40">
        <f t="shared" si="43"/>
        <v>801.75011982792</v>
      </c>
      <c r="I313" s="38">
        <f t="shared" si="44"/>
        <v>3383.1318969050617</v>
      </c>
      <c r="J313" s="38">
        <f t="shared" si="45"/>
        <v>-139.44485855283003</v>
      </c>
      <c r="K313" s="38">
        <f t="shared" si="46"/>
        <v>3243.6870383522319</v>
      </c>
      <c r="L313" s="38">
        <f t="shared" si="47"/>
        <v>4161252.2331932257</v>
      </c>
      <c r="M313" s="38">
        <f t="shared" si="48"/>
        <v>3989735.0571732451</v>
      </c>
      <c r="N313" s="48">
        <f>'jan-mar'!M313</f>
        <v>3072253.6400956074</v>
      </c>
      <c r="O313" s="48">
        <f t="shared" si="49"/>
        <v>917481.41707763774</v>
      </c>
    </row>
    <row r="314" spans="1:15" x14ac:dyDescent="0.25">
      <c r="A314" s="37">
        <v>5047</v>
      </c>
      <c r="B314" s="37" t="s">
        <v>332</v>
      </c>
      <c r="C314" s="38">
        <v>54927011</v>
      </c>
      <c r="D314" s="38">
        <v>3944</v>
      </c>
      <c r="E314" s="38">
        <f t="shared" si="40"/>
        <v>13926.726926977688</v>
      </c>
      <c r="F314" s="39">
        <f t="shared" si="41"/>
        <v>0.79914911863719196</v>
      </c>
      <c r="G314" s="38">
        <f t="shared" si="42"/>
        <v>2240.1389177951614</v>
      </c>
      <c r="H314" s="40">
        <f t="shared" si="43"/>
        <v>615.1329311580871</v>
      </c>
      <c r="I314" s="38">
        <f t="shared" si="44"/>
        <v>2855.2718489532485</v>
      </c>
      <c r="J314" s="38">
        <f t="shared" si="45"/>
        <v>-139.44485855283003</v>
      </c>
      <c r="K314" s="38">
        <f t="shared" si="46"/>
        <v>2715.8269904004187</v>
      </c>
      <c r="L314" s="38">
        <f t="shared" si="47"/>
        <v>11261192.172271613</v>
      </c>
      <c r="M314" s="38">
        <f t="shared" si="48"/>
        <v>10711221.650139252</v>
      </c>
      <c r="N314" s="48">
        <f>'jan-mar'!M314</f>
        <v>8302362.8693634709</v>
      </c>
      <c r="O314" s="48">
        <f t="shared" si="49"/>
        <v>2408858.7807757808</v>
      </c>
    </row>
    <row r="315" spans="1:15" x14ac:dyDescent="0.25">
      <c r="A315" s="37">
        <v>5049</v>
      </c>
      <c r="B315" s="37" t="s">
        <v>333</v>
      </c>
      <c r="C315" s="38">
        <v>18141269</v>
      </c>
      <c r="D315" s="38">
        <v>1110</v>
      </c>
      <c r="E315" s="38">
        <f t="shared" si="40"/>
        <v>16343.485585585586</v>
      </c>
      <c r="F315" s="39">
        <f t="shared" si="41"/>
        <v>0.93782854863621445</v>
      </c>
      <c r="G315" s="38">
        <f t="shared" si="42"/>
        <v>693.41337628610665</v>
      </c>
      <c r="H315" s="40">
        <f t="shared" si="43"/>
        <v>0</v>
      </c>
      <c r="I315" s="38">
        <f t="shared" si="44"/>
        <v>693.41337628610665</v>
      </c>
      <c r="J315" s="38">
        <f t="shared" si="45"/>
        <v>-139.44485855283003</v>
      </c>
      <c r="K315" s="38">
        <f t="shared" si="46"/>
        <v>553.9685177332766</v>
      </c>
      <c r="L315" s="38">
        <f t="shared" si="47"/>
        <v>769688.84767757833</v>
      </c>
      <c r="M315" s="38">
        <f t="shared" si="48"/>
        <v>614905.05468393699</v>
      </c>
      <c r="N315" s="48">
        <f>'jan-mar'!M315</f>
        <v>766359.18945876404</v>
      </c>
      <c r="O315" s="48">
        <f t="shared" si="49"/>
        <v>-151454.13477482705</v>
      </c>
    </row>
    <row r="316" spans="1:15" x14ac:dyDescent="0.25">
      <c r="A316" s="37">
        <v>5052</v>
      </c>
      <c r="B316" s="37" t="s">
        <v>334</v>
      </c>
      <c r="C316" s="38">
        <v>8018017</v>
      </c>
      <c r="D316" s="38">
        <v>596</v>
      </c>
      <c r="E316" s="38">
        <f t="shared" si="40"/>
        <v>13453.04865771812</v>
      </c>
      <c r="F316" s="39">
        <f t="shared" si="41"/>
        <v>0.77196831920160469</v>
      </c>
      <c r="G316" s="38">
        <f t="shared" si="42"/>
        <v>2543.2930101212846</v>
      </c>
      <c r="H316" s="40">
        <f t="shared" si="43"/>
        <v>780.9203253989358</v>
      </c>
      <c r="I316" s="38">
        <f t="shared" si="44"/>
        <v>3324.2133355202204</v>
      </c>
      <c r="J316" s="38">
        <f t="shared" si="45"/>
        <v>-139.44485855283003</v>
      </c>
      <c r="K316" s="38">
        <f t="shared" si="46"/>
        <v>3184.7684769673906</v>
      </c>
      <c r="L316" s="38">
        <f t="shared" si="47"/>
        <v>1981231.1479700513</v>
      </c>
      <c r="M316" s="38">
        <f t="shared" si="48"/>
        <v>1898122.0122725647</v>
      </c>
      <c r="N316" s="48">
        <f>'jan-mar'!M316</f>
        <v>1463381.3257861636</v>
      </c>
      <c r="O316" s="48">
        <f t="shared" si="49"/>
        <v>434740.68648640113</v>
      </c>
    </row>
    <row r="317" spans="1:15" x14ac:dyDescent="0.25">
      <c r="A317" s="37">
        <v>5053</v>
      </c>
      <c r="B317" s="37" t="s">
        <v>335</v>
      </c>
      <c r="C317" s="38">
        <v>100745417</v>
      </c>
      <c r="D317" s="38">
        <v>7066</v>
      </c>
      <c r="E317" s="38">
        <f t="shared" si="40"/>
        <v>14257.772006793093</v>
      </c>
      <c r="F317" s="39">
        <f t="shared" si="41"/>
        <v>0.81814528228359673</v>
      </c>
      <c r="G317" s="38">
        <f t="shared" si="42"/>
        <v>2028.270066713302</v>
      </c>
      <c r="H317" s="40">
        <f t="shared" si="43"/>
        <v>499.26715322269524</v>
      </c>
      <c r="I317" s="38">
        <f t="shared" si="44"/>
        <v>2527.5372199359972</v>
      </c>
      <c r="J317" s="38">
        <f t="shared" si="45"/>
        <v>-139.44485855283003</v>
      </c>
      <c r="K317" s="38">
        <f t="shared" si="46"/>
        <v>2388.0923613831674</v>
      </c>
      <c r="L317" s="38">
        <f t="shared" si="47"/>
        <v>17859577.996067755</v>
      </c>
      <c r="M317" s="38">
        <f t="shared" si="48"/>
        <v>16874260.625533462</v>
      </c>
      <c r="N317" s="48">
        <f>'jan-mar'!M317</f>
        <v>14059544.048565492</v>
      </c>
      <c r="O317" s="48">
        <f t="shared" si="49"/>
        <v>2814716.5769679695</v>
      </c>
    </row>
    <row r="318" spans="1:15" x14ac:dyDescent="0.25">
      <c r="A318" s="37">
        <v>5054</v>
      </c>
      <c r="B318" s="37" t="s">
        <v>336</v>
      </c>
      <c r="C318" s="38">
        <v>134135333</v>
      </c>
      <c r="D318" s="38">
        <v>10006</v>
      </c>
      <c r="E318" s="38">
        <f t="shared" si="40"/>
        <v>13405.490005996402</v>
      </c>
      <c r="F318" s="39">
        <f t="shared" si="41"/>
        <v>0.76923928927186858</v>
      </c>
      <c r="G318" s="38">
        <f t="shared" si="42"/>
        <v>2573.7305472231842</v>
      </c>
      <c r="H318" s="40">
        <f t="shared" si="43"/>
        <v>797.56585350153716</v>
      </c>
      <c r="I318" s="38">
        <f t="shared" si="44"/>
        <v>3371.2964007247215</v>
      </c>
      <c r="J318" s="38">
        <f t="shared" si="45"/>
        <v>-139.44485855283003</v>
      </c>
      <c r="K318" s="38">
        <f t="shared" si="46"/>
        <v>3231.8515421718917</v>
      </c>
      <c r="L318" s="38">
        <f t="shared" si="47"/>
        <v>33733191.785651565</v>
      </c>
      <c r="M318" s="38">
        <f t="shared" si="48"/>
        <v>32337906.530971948</v>
      </c>
      <c r="N318" s="48">
        <f>'jan-mar'!M318</f>
        <v>25907627.692208644</v>
      </c>
      <c r="O318" s="48">
        <f t="shared" si="49"/>
        <v>6430278.8387633041</v>
      </c>
    </row>
    <row r="319" spans="1:15" x14ac:dyDescent="0.25">
      <c r="A319" s="37">
        <v>5055</v>
      </c>
      <c r="B319" s="37" t="s">
        <v>337</v>
      </c>
      <c r="C319" s="38">
        <v>93149976</v>
      </c>
      <c r="D319" s="38">
        <v>6075</v>
      </c>
      <c r="E319" s="38">
        <f t="shared" si="40"/>
        <v>15333.329382716049</v>
      </c>
      <c r="F319" s="39">
        <f t="shared" si="41"/>
        <v>0.87986335383905678</v>
      </c>
      <c r="G319" s="38">
        <f t="shared" si="42"/>
        <v>1339.9133461226104</v>
      </c>
      <c r="H319" s="40">
        <f t="shared" si="43"/>
        <v>122.82207164966084</v>
      </c>
      <c r="I319" s="38">
        <f t="shared" si="44"/>
        <v>1462.7354177722711</v>
      </c>
      <c r="J319" s="38">
        <f t="shared" si="45"/>
        <v>-139.44485855283003</v>
      </c>
      <c r="K319" s="38">
        <f t="shared" si="46"/>
        <v>1323.2905592194411</v>
      </c>
      <c r="L319" s="38">
        <f t="shared" si="47"/>
        <v>8886117.6629665475</v>
      </c>
      <c r="M319" s="38">
        <f t="shared" si="48"/>
        <v>8038990.1472581048</v>
      </c>
      <c r="N319" s="48">
        <f>'jan-mar'!M319</f>
        <v>6776690.3818136714</v>
      </c>
      <c r="O319" s="48">
        <f t="shared" si="49"/>
        <v>1262299.7654444333</v>
      </c>
    </row>
    <row r="320" spans="1:15" x14ac:dyDescent="0.25">
      <c r="A320" s="37">
        <v>5056</v>
      </c>
      <c r="B320" s="37" t="s">
        <v>338</v>
      </c>
      <c r="C320" s="38">
        <v>89395934</v>
      </c>
      <c r="D320" s="38">
        <v>5568</v>
      </c>
      <c r="E320" s="38">
        <f t="shared" si="40"/>
        <v>16055.304238505747</v>
      </c>
      <c r="F320" s="39">
        <f t="shared" si="41"/>
        <v>0.92129200916544951</v>
      </c>
      <c r="G320" s="38">
        <f t="shared" si="42"/>
        <v>877.84943841720349</v>
      </c>
      <c r="H320" s="40">
        <f t="shared" si="43"/>
        <v>0</v>
      </c>
      <c r="I320" s="38">
        <f t="shared" si="44"/>
        <v>877.84943841720349</v>
      </c>
      <c r="J320" s="38">
        <f t="shared" si="45"/>
        <v>-139.44485855283003</v>
      </c>
      <c r="K320" s="38">
        <f t="shared" si="46"/>
        <v>738.40457986437343</v>
      </c>
      <c r="L320" s="38">
        <f t="shared" si="47"/>
        <v>4887865.6731069889</v>
      </c>
      <c r="M320" s="38">
        <f t="shared" si="48"/>
        <v>4111436.7006848315</v>
      </c>
      <c r="N320" s="48">
        <f>'jan-mar'!M320</f>
        <v>2881807.9263661248</v>
      </c>
      <c r="O320" s="48">
        <f t="shared" si="49"/>
        <v>1229628.7743187067</v>
      </c>
    </row>
    <row r="321" spans="1:15" x14ac:dyDescent="0.25">
      <c r="A321" s="37">
        <v>5057</v>
      </c>
      <c r="B321" s="37" t="s">
        <v>339</v>
      </c>
      <c r="C321" s="38">
        <v>161458752</v>
      </c>
      <c r="D321" s="38">
        <v>10706</v>
      </c>
      <c r="E321" s="38">
        <f t="shared" si="40"/>
        <v>15081.146273117878</v>
      </c>
      <c r="F321" s="39">
        <f t="shared" si="41"/>
        <v>0.86539247989808987</v>
      </c>
      <c r="G321" s="38">
        <f t="shared" si="42"/>
        <v>1501.3105362654396</v>
      </c>
      <c r="H321" s="40">
        <f t="shared" si="43"/>
        <v>211.08616000902055</v>
      </c>
      <c r="I321" s="38">
        <f t="shared" si="44"/>
        <v>1712.3966962744603</v>
      </c>
      <c r="J321" s="38">
        <f t="shared" si="45"/>
        <v>-139.44485855283003</v>
      </c>
      <c r="K321" s="38">
        <f t="shared" si="46"/>
        <v>1572.9518377216302</v>
      </c>
      <c r="L321" s="38">
        <f t="shared" si="47"/>
        <v>18332919.030314371</v>
      </c>
      <c r="M321" s="38">
        <f t="shared" si="48"/>
        <v>16840022.374647774</v>
      </c>
      <c r="N321" s="48">
        <f>'jan-mar'!M321</f>
        <v>12771338.589742737</v>
      </c>
      <c r="O321" s="48">
        <f t="shared" si="49"/>
        <v>4068683.7849050369</v>
      </c>
    </row>
    <row r="322" spans="1:15" x14ac:dyDescent="0.25">
      <c r="A322" s="37">
        <v>5058</v>
      </c>
      <c r="B322" s="37" t="s">
        <v>340</v>
      </c>
      <c r="C322" s="38">
        <v>66027671</v>
      </c>
      <c r="D322" s="38">
        <v>4340</v>
      </c>
      <c r="E322" s="38">
        <f t="shared" si="40"/>
        <v>15213.749078341014</v>
      </c>
      <c r="F322" s="39">
        <f t="shared" si="41"/>
        <v>0.87300154809326014</v>
      </c>
      <c r="G322" s="38">
        <f t="shared" si="42"/>
        <v>1416.4447409226327</v>
      </c>
      <c r="H322" s="40">
        <f t="shared" si="43"/>
        <v>164.67517818092301</v>
      </c>
      <c r="I322" s="38">
        <f t="shared" si="44"/>
        <v>1581.1199191035557</v>
      </c>
      <c r="J322" s="38">
        <f t="shared" si="45"/>
        <v>-139.44485855283003</v>
      </c>
      <c r="K322" s="38">
        <f t="shared" si="46"/>
        <v>1441.6750605507257</v>
      </c>
      <c r="L322" s="38">
        <f t="shared" si="47"/>
        <v>6862060.4489094317</v>
      </c>
      <c r="M322" s="38">
        <f t="shared" si="48"/>
        <v>6256869.7627901491</v>
      </c>
      <c r="N322" s="48">
        <f>'jan-mar'!M322</f>
        <v>3938074.9387113242</v>
      </c>
      <c r="O322" s="48">
        <f t="shared" si="49"/>
        <v>2318794.8240788248</v>
      </c>
    </row>
    <row r="323" spans="1:15" x14ac:dyDescent="0.25">
      <c r="A323" s="37">
        <v>5059</v>
      </c>
      <c r="B323" s="37" t="s">
        <v>341</v>
      </c>
      <c r="C323" s="38">
        <v>271060223</v>
      </c>
      <c r="D323" s="38">
        <v>18840</v>
      </c>
      <c r="E323" s="38">
        <f t="shared" si="40"/>
        <v>14387.485297239915</v>
      </c>
      <c r="F323" s="39">
        <f t="shared" si="41"/>
        <v>0.82558854316460861</v>
      </c>
      <c r="G323" s="38">
        <f t="shared" si="42"/>
        <v>1945.2535608273361</v>
      </c>
      <c r="H323" s="40">
        <f t="shared" si="43"/>
        <v>453.86750156630768</v>
      </c>
      <c r="I323" s="38">
        <f t="shared" si="44"/>
        <v>2399.1210623936436</v>
      </c>
      <c r="J323" s="38">
        <f t="shared" si="45"/>
        <v>-139.44485855283003</v>
      </c>
      <c r="K323" s="38">
        <f t="shared" si="46"/>
        <v>2259.6762038408137</v>
      </c>
      <c r="L323" s="38">
        <f t="shared" si="47"/>
        <v>45199440.815496244</v>
      </c>
      <c r="M323" s="38">
        <f t="shared" si="48"/>
        <v>42572299.680360928</v>
      </c>
      <c r="N323" s="48">
        <f>'jan-mar'!M323</f>
        <v>34858962.42048879</v>
      </c>
      <c r="O323" s="48">
        <f t="shared" si="49"/>
        <v>7713337.2598721385</v>
      </c>
    </row>
    <row r="324" spans="1:15" x14ac:dyDescent="0.25">
      <c r="A324" s="37">
        <v>5060</v>
      </c>
      <c r="B324" s="37" t="s">
        <v>342</v>
      </c>
      <c r="C324" s="38">
        <v>157881311</v>
      </c>
      <c r="D324" s="38">
        <v>9920</v>
      </c>
      <c r="E324" s="38">
        <f t="shared" si="40"/>
        <v>15915.454737903226</v>
      </c>
      <c r="F324" s="39">
        <f t="shared" si="41"/>
        <v>0.91326710814352585</v>
      </c>
      <c r="G324" s="38">
        <f t="shared" si="42"/>
        <v>967.35311880281665</v>
      </c>
      <c r="H324" s="40">
        <f t="shared" si="43"/>
        <v>0</v>
      </c>
      <c r="I324" s="38">
        <f t="shared" si="44"/>
        <v>967.35311880281665</v>
      </c>
      <c r="J324" s="38">
        <f t="shared" si="45"/>
        <v>-139.44485855283003</v>
      </c>
      <c r="K324" s="38">
        <f t="shared" si="46"/>
        <v>827.9082602499866</v>
      </c>
      <c r="L324" s="38">
        <f t="shared" si="47"/>
        <v>9596142.9385239407</v>
      </c>
      <c r="M324" s="38">
        <f t="shared" si="48"/>
        <v>8212849.941679867</v>
      </c>
      <c r="N324" s="48">
        <f>'jan-mar'!M324</f>
        <v>5616324.6798476959</v>
      </c>
      <c r="O324" s="48">
        <f t="shared" si="49"/>
        <v>2596525.2618321711</v>
      </c>
    </row>
    <row r="325" spans="1:15" x14ac:dyDescent="0.25">
      <c r="A325" s="37">
        <v>5061</v>
      </c>
      <c r="B325" s="37" t="s">
        <v>343</v>
      </c>
      <c r="C325" s="38">
        <v>28731124</v>
      </c>
      <c r="D325" s="38">
        <v>1935</v>
      </c>
      <c r="E325" s="38">
        <f t="shared" si="40"/>
        <v>14848.126098191215</v>
      </c>
      <c r="F325" s="39">
        <f t="shared" si="41"/>
        <v>0.85202122128192481</v>
      </c>
      <c r="G325" s="38">
        <f t="shared" si="42"/>
        <v>1650.4434482185043</v>
      </c>
      <c r="H325" s="40">
        <f t="shared" si="43"/>
        <v>292.64322123335273</v>
      </c>
      <c r="I325" s="38">
        <f t="shared" si="44"/>
        <v>1943.086669451857</v>
      </c>
      <c r="J325" s="38">
        <f t="shared" si="45"/>
        <v>-139.44485855283003</v>
      </c>
      <c r="K325" s="38">
        <f t="shared" si="46"/>
        <v>1803.641810899027</v>
      </c>
      <c r="L325" s="38">
        <f t="shared" si="47"/>
        <v>3759872.7053893432</v>
      </c>
      <c r="M325" s="38">
        <f t="shared" si="48"/>
        <v>3490046.9040896171</v>
      </c>
      <c r="N325" s="48">
        <f>'jan-mar'!M325</f>
        <v>3510613.1895406493</v>
      </c>
      <c r="O325" s="48">
        <f t="shared" si="49"/>
        <v>-20566.285451032221</v>
      </c>
    </row>
    <row r="326" spans="1:15" x14ac:dyDescent="0.25">
      <c r="A326" s="37">
        <v>5501</v>
      </c>
      <c r="B326" s="37" t="s">
        <v>344</v>
      </c>
      <c r="C326" s="38">
        <v>1424886087</v>
      </c>
      <c r="D326" s="38">
        <v>79943</v>
      </c>
      <c r="E326" s="38">
        <f t="shared" si="40"/>
        <v>17823.77552756339</v>
      </c>
      <c r="F326" s="39">
        <f t="shared" si="41"/>
        <v>1.0227711491956832</v>
      </c>
      <c r="G326" s="38">
        <f t="shared" si="42"/>
        <v>-253.97218657968799</v>
      </c>
      <c r="H326" s="40">
        <f t="shared" si="43"/>
        <v>0</v>
      </c>
      <c r="I326" s="38">
        <f t="shared" si="44"/>
        <v>-253.97218657968799</v>
      </c>
      <c r="J326" s="38">
        <f t="shared" si="45"/>
        <v>-139.44485855283003</v>
      </c>
      <c r="K326" s="38">
        <f t="shared" si="46"/>
        <v>-393.41704513251801</v>
      </c>
      <c r="L326" s="38">
        <f t="shared" si="47"/>
        <v>-20303298.511739995</v>
      </c>
      <c r="M326" s="38">
        <f t="shared" si="48"/>
        <v>-31450938.839028887</v>
      </c>
      <c r="N326" s="48">
        <f>'jan-mar'!M326</f>
        <v>-30363466.092376649</v>
      </c>
      <c r="O326" s="48">
        <f t="shared" si="49"/>
        <v>-1087472.7466522381</v>
      </c>
    </row>
    <row r="327" spans="1:15" x14ac:dyDescent="0.25">
      <c r="A327" s="37">
        <v>5503</v>
      </c>
      <c r="B327" s="37" t="s">
        <v>345</v>
      </c>
      <c r="C327" s="38">
        <v>415721917</v>
      </c>
      <c r="D327" s="38">
        <v>25204</v>
      </c>
      <c r="E327" s="38">
        <f t="shared" si="40"/>
        <v>16494.283328043166</v>
      </c>
      <c r="F327" s="39">
        <f t="shared" si="41"/>
        <v>0.94648168613286576</v>
      </c>
      <c r="G327" s="38">
        <f t="shared" si="42"/>
        <v>596.9028211132553</v>
      </c>
      <c r="H327" s="40">
        <f t="shared" si="43"/>
        <v>0</v>
      </c>
      <c r="I327" s="38">
        <f t="shared" si="44"/>
        <v>596.9028211132553</v>
      </c>
      <c r="J327" s="38">
        <f t="shared" si="45"/>
        <v>-139.44485855283003</v>
      </c>
      <c r="K327" s="38">
        <f t="shared" si="46"/>
        <v>457.45796256042524</v>
      </c>
      <c r="L327" s="38">
        <f t="shared" si="47"/>
        <v>15044338.703338487</v>
      </c>
      <c r="M327" s="38">
        <f t="shared" si="48"/>
        <v>11529770.488372957</v>
      </c>
      <c r="N327" s="48">
        <f>'jan-mar'!M327</f>
        <v>7404821.3632420534</v>
      </c>
      <c r="O327" s="48">
        <f t="shared" si="49"/>
        <v>4124949.1251309039</v>
      </c>
    </row>
    <row r="328" spans="1:15" x14ac:dyDescent="0.25">
      <c r="A328" s="37">
        <v>5510</v>
      </c>
      <c r="B328" s="37" t="s">
        <v>346</v>
      </c>
      <c r="C328" s="38">
        <v>41151719</v>
      </c>
      <c r="D328" s="38">
        <v>2901</v>
      </c>
      <c r="E328" s="38">
        <f t="shared" si="40"/>
        <v>14185.356428817649</v>
      </c>
      <c r="F328" s="39">
        <f t="shared" si="41"/>
        <v>0.81398990208420652</v>
      </c>
      <c r="G328" s="38">
        <f t="shared" si="42"/>
        <v>2074.6160366175859</v>
      </c>
      <c r="H328" s="40">
        <f t="shared" si="43"/>
        <v>524.61260551410055</v>
      </c>
      <c r="I328" s="38">
        <f t="shared" si="44"/>
        <v>2599.2286421316867</v>
      </c>
      <c r="J328" s="38">
        <f t="shared" si="45"/>
        <v>-139.44485855283003</v>
      </c>
      <c r="K328" s="38">
        <f t="shared" si="46"/>
        <v>2459.7837835788569</v>
      </c>
      <c r="L328" s="38">
        <f t="shared" si="47"/>
        <v>7540362.2908240231</v>
      </c>
      <c r="M328" s="38">
        <f t="shared" si="48"/>
        <v>7135832.7561622635</v>
      </c>
      <c r="N328" s="48">
        <f>'jan-mar'!M328</f>
        <v>5465342.7167376876</v>
      </c>
      <c r="O328" s="48">
        <f t="shared" si="49"/>
        <v>1670490.0394245759</v>
      </c>
    </row>
    <row r="329" spans="1:15" x14ac:dyDescent="0.25">
      <c r="A329" s="37">
        <v>5512</v>
      </c>
      <c r="B329" s="37" t="s">
        <v>347</v>
      </c>
      <c r="C329" s="38">
        <v>62761247</v>
      </c>
      <c r="D329" s="38">
        <v>4144</v>
      </c>
      <c r="E329" s="38">
        <f t="shared" ref="E329:E364" si="50">(C329)/D329</f>
        <v>15145.088561776061</v>
      </c>
      <c r="F329" s="39">
        <f t="shared" ref="F329:F364" si="51">E329/$E$366</f>
        <v>0.86906164235763705</v>
      </c>
      <c r="G329" s="38">
        <f t="shared" ref="G329:G364" si="52">(E$366-E329)*0.64</f>
        <v>1460.3874715242023</v>
      </c>
      <c r="H329" s="40">
        <f t="shared" ref="H329:H364" si="53">(IF(E329&gt;=E$366*0.9,0,IF(E329&lt;0.9*E$366,(E$366*0.9-E329)*0.35)))</f>
        <v>188.7063589786564</v>
      </c>
      <c r="I329" s="38">
        <f t="shared" ref="I329:I364" si="54">G329+H329</f>
        <v>1649.0938305028587</v>
      </c>
      <c r="J329" s="38">
        <f t="shared" ref="J329:J364" si="55">I$368</f>
        <v>-139.44485855283003</v>
      </c>
      <c r="K329" s="38">
        <f t="shared" ref="K329:K364" si="56">I329+J329</f>
        <v>1509.6489719500287</v>
      </c>
      <c r="L329" s="38">
        <f t="shared" ref="L329:L364" si="57">I329*D329</f>
        <v>6833844.8336038468</v>
      </c>
      <c r="M329" s="38">
        <f t="shared" ref="M329:M364" si="58">D329*K329</f>
        <v>6255985.3397609191</v>
      </c>
      <c r="N329" s="48">
        <f>'jan-mar'!M329</f>
        <v>4926703.0458017839</v>
      </c>
      <c r="O329" s="48">
        <f t="shared" ref="O329:O364" si="59">M329-N329</f>
        <v>1329282.2939591352</v>
      </c>
    </row>
    <row r="330" spans="1:15" x14ac:dyDescent="0.25">
      <c r="A330" s="37">
        <v>5514</v>
      </c>
      <c r="B330" s="37" t="s">
        <v>348</v>
      </c>
      <c r="C330" s="38">
        <v>18701746</v>
      </c>
      <c r="D330" s="38">
        <v>1287</v>
      </c>
      <c r="E330" s="38">
        <f t="shared" si="50"/>
        <v>14531.271173271174</v>
      </c>
      <c r="F330" s="39">
        <f t="shared" si="51"/>
        <v>0.83383932288516671</v>
      </c>
      <c r="G330" s="38">
        <f t="shared" si="52"/>
        <v>1853.2306001673301</v>
      </c>
      <c r="H330" s="40">
        <f t="shared" si="53"/>
        <v>403.54244495536693</v>
      </c>
      <c r="I330" s="38">
        <f t="shared" si="54"/>
        <v>2256.7730451226971</v>
      </c>
      <c r="J330" s="38">
        <f t="shared" si="55"/>
        <v>-139.44485855283003</v>
      </c>
      <c r="K330" s="38">
        <f t="shared" si="56"/>
        <v>2117.3281865698673</v>
      </c>
      <c r="L330" s="38">
        <f t="shared" si="57"/>
        <v>2904466.9090729114</v>
      </c>
      <c r="M330" s="38">
        <f t="shared" si="58"/>
        <v>2725001.376115419</v>
      </c>
      <c r="N330" s="48">
        <f>'jan-mar'!M330</f>
        <v>1689031.967880524</v>
      </c>
      <c r="O330" s="48">
        <f t="shared" si="59"/>
        <v>1035969.408234895</v>
      </c>
    </row>
    <row r="331" spans="1:15" x14ac:dyDescent="0.25">
      <c r="A331" s="37">
        <v>5516</v>
      </c>
      <c r="B331" s="37" t="s">
        <v>349</v>
      </c>
      <c r="C331" s="38">
        <v>16600617</v>
      </c>
      <c r="D331" s="38">
        <v>1062</v>
      </c>
      <c r="E331" s="38">
        <f t="shared" si="50"/>
        <v>15631.466101694916</v>
      </c>
      <c r="F331" s="39">
        <f t="shared" si="51"/>
        <v>0.89697115651621107</v>
      </c>
      <c r="G331" s="38">
        <f t="shared" si="52"/>
        <v>1149.1058459761355</v>
      </c>
      <c r="H331" s="40">
        <f t="shared" si="53"/>
        <v>18.474220007057372</v>
      </c>
      <c r="I331" s="38">
        <f t="shared" si="54"/>
        <v>1167.5800659831928</v>
      </c>
      <c r="J331" s="38">
        <f t="shared" si="55"/>
        <v>-139.44485855283003</v>
      </c>
      <c r="K331" s="38">
        <f t="shared" si="56"/>
        <v>1028.1352074303627</v>
      </c>
      <c r="L331" s="38">
        <f t="shared" si="57"/>
        <v>1239970.0300741508</v>
      </c>
      <c r="M331" s="38">
        <f t="shared" si="58"/>
        <v>1091879.5902910451</v>
      </c>
      <c r="N331" s="48">
        <f>'jan-mar'!M331</f>
        <v>642807.88526595209</v>
      </c>
      <c r="O331" s="48">
        <f t="shared" si="59"/>
        <v>449071.70502509305</v>
      </c>
    </row>
    <row r="332" spans="1:15" x14ac:dyDescent="0.25">
      <c r="A332" s="37">
        <v>5518</v>
      </c>
      <c r="B332" s="37" t="s">
        <v>350</v>
      </c>
      <c r="C332" s="38">
        <v>11718089</v>
      </c>
      <c r="D332" s="38">
        <v>1002</v>
      </c>
      <c r="E332" s="38">
        <f t="shared" si="50"/>
        <v>11694.699600798403</v>
      </c>
      <c r="F332" s="39">
        <f t="shared" si="51"/>
        <v>0.67107001721997206</v>
      </c>
      <c r="G332" s="38">
        <f t="shared" si="52"/>
        <v>3668.6364065499033</v>
      </c>
      <c r="H332" s="40">
        <f t="shared" si="53"/>
        <v>1396.3424953208366</v>
      </c>
      <c r="I332" s="38">
        <f t="shared" si="54"/>
        <v>5064.9789018707397</v>
      </c>
      <c r="J332" s="38">
        <f t="shared" si="55"/>
        <v>-139.44485855283003</v>
      </c>
      <c r="K332" s="38">
        <f t="shared" si="56"/>
        <v>4925.5340433179099</v>
      </c>
      <c r="L332" s="38">
        <f t="shared" si="57"/>
        <v>5075108.8596744807</v>
      </c>
      <c r="M332" s="38">
        <f t="shared" si="58"/>
        <v>4935385.1114045456</v>
      </c>
      <c r="N332" s="48">
        <f>'jan-mar'!M332</f>
        <v>4146858.4789559315</v>
      </c>
      <c r="O332" s="48">
        <f t="shared" si="59"/>
        <v>788526.63244861411</v>
      </c>
    </row>
    <row r="333" spans="1:15" x14ac:dyDescent="0.25">
      <c r="A333" s="37">
        <v>5520</v>
      </c>
      <c r="B333" s="37" t="s">
        <v>351</v>
      </c>
      <c r="C333" s="38">
        <v>80455524</v>
      </c>
      <c r="D333" s="38">
        <v>4004</v>
      </c>
      <c r="E333" s="38">
        <f t="shared" si="50"/>
        <v>20093.787212787214</v>
      </c>
      <c r="F333" s="39">
        <f t="shared" si="51"/>
        <v>1.1530298845794198</v>
      </c>
      <c r="G333" s="38">
        <f t="shared" si="52"/>
        <v>-1706.7796651229355</v>
      </c>
      <c r="H333" s="40">
        <f t="shared" si="53"/>
        <v>0</v>
      </c>
      <c r="I333" s="38">
        <f t="shared" si="54"/>
        <v>-1706.7796651229355</v>
      </c>
      <c r="J333" s="38">
        <f t="shared" si="55"/>
        <v>-139.44485855283003</v>
      </c>
      <c r="K333" s="38">
        <f t="shared" si="56"/>
        <v>-1846.2245236757656</v>
      </c>
      <c r="L333" s="38">
        <f t="shared" si="57"/>
        <v>-6833945.7791522341</v>
      </c>
      <c r="M333" s="38">
        <f t="shared" si="58"/>
        <v>-7392282.9927977649</v>
      </c>
      <c r="N333" s="48">
        <f>'jan-mar'!M333</f>
        <v>-3502089.8819163172</v>
      </c>
      <c r="O333" s="48">
        <f t="shared" si="59"/>
        <v>-3890193.1108814478</v>
      </c>
    </row>
    <row r="334" spans="1:15" x14ac:dyDescent="0.25">
      <c r="A334" s="37">
        <v>5522</v>
      </c>
      <c r="B334" s="37" t="s">
        <v>352</v>
      </c>
      <c r="C334" s="38">
        <v>29446924</v>
      </c>
      <c r="D334" s="38">
        <v>2132</v>
      </c>
      <c r="E334" s="38">
        <f t="shared" si="50"/>
        <v>13811.878048780487</v>
      </c>
      <c r="F334" s="39">
        <f t="shared" si="51"/>
        <v>0.79255881351603885</v>
      </c>
      <c r="G334" s="38">
        <f t="shared" si="52"/>
        <v>2313.6421998413698</v>
      </c>
      <c r="H334" s="40">
        <f t="shared" si="53"/>
        <v>655.33003852710738</v>
      </c>
      <c r="I334" s="38">
        <f t="shared" si="54"/>
        <v>2968.9722383684771</v>
      </c>
      <c r="J334" s="38">
        <f t="shared" si="55"/>
        <v>-139.44485855283003</v>
      </c>
      <c r="K334" s="38">
        <f t="shared" si="56"/>
        <v>2829.5273798156472</v>
      </c>
      <c r="L334" s="38">
        <f t="shared" si="57"/>
        <v>6329848.8122015931</v>
      </c>
      <c r="M334" s="38">
        <f t="shared" si="58"/>
        <v>6032552.3737669596</v>
      </c>
      <c r="N334" s="48">
        <f>'jan-mar'!M334</f>
        <v>4719342.0208323849</v>
      </c>
      <c r="O334" s="48">
        <f t="shared" si="59"/>
        <v>1313210.3529345747</v>
      </c>
    </row>
    <row r="335" spans="1:15" x14ac:dyDescent="0.25">
      <c r="A335" s="37">
        <v>5524</v>
      </c>
      <c r="B335" s="37" t="s">
        <v>353</v>
      </c>
      <c r="C335" s="38">
        <v>116089589</v>
      </c>
      <c r="D335" s="38">
        <v>6819</v>
      </c>
      <c r="E335" s="38">
        <f t="shared" si="50"/>
        <v>17024.430121718728</v>
      </c>
      <c r="F335" s="39">
        <f t="shared" si="51"/>
        <v>0.97690278544324771</v>
      </c>
      <c r="G335" s="38">
        <f t="shared" si="52"/>
        <v>257.60887316089588</v>
      </c>
      <c r="H335" s="40">
        <f t="shared" si="53"/>
        <v>0</v>
      </c>
      <c r="I335" s="38">
        <f t="shared" si="54"/>
        <v>257.60887316089588</v>
      </c>
      <c r="J335" s="38">
        <f t="shared" si="55"/>
        <v>-139.44485855283003</v>
      </c>
      <c r="K335" s="38">
        <f t="shared" si="56"/>
        <v>118.16401460806586</v>
      </c>
      <c r="L335" s="38">
        <f t="shared" si="57"/>
        <v>1756634.9060841489</v>
      </c>
      <c r="M335" s="38">
        <f t="shared" si="58"/>
        <v>805760.41561240109</v>
      </c>
      <c r="N335" s="48">
        <f>'jan-mar'!M335</f>
        <v>1443394.0718912694</v>
      </c>
      <c r="O335" s="48">
        <f t="shared" si="59"/>
        <v>-637633.65627886832</v>
      </c>
    </row>
    <row r="336" spans="1:15" x14ac:dyDescent="0.25">
      <c r="A336" s="37">
        <v>5526</v>
      </c>
      <c r="B336" s="37" t="s">
        <v>354</v>
      </c>
      <c r="C336" s="38">
        <v>55555412</v>
      </c>
      <c r="D336" s="38">
        <v>3528</v>
      </c>
      <c r="E336" s="38">
        <f t="shared" si="50"/>
        <v>15746.998866213153</v>
      </c>
      <c r="F336" s="39">
        <f t="shared" si="51"/>
        <v>0.90360070468087117</v>
      </c>
      <c r="G336" s="38">
        <f t="shared" si="52"/>
        <v>1075.1648766844639</v>
      </c>
      <c r="H336" s="40">
        <f t="shared" si="53"/>
        <v>0</v>
      </c>
      <c r="I336" s="38">
        <f t="shared" si="54"/>
        <v>1075.1648766844639</v>
      </c>
      <c r="J336" s="38">
        <f t="shared" si="55"/>
        <v>-139.44485855283003</v>
      </c>
      <c r="K336" s="38">
        <f t="shared" si="56"/>
        <v>935.72001813163388</v>
      </c>
      <c r="L336" s="38">
        <f t="shared" si="57"/>
        <v>3793181.6849427889</v>
      </c>
      <c r="M336" s="38">
        <f t="shared" si="58"/>
        <v>3301220.2239684043</v>
      </c>
      <c r="N336" s="48">
        <f>'jan-mar'!M336</f>
        <v>2478368.3781716404</v>
      </c>
      <c r="O336" s="48">
        <f t="shared" si="59"/>
        <v>822851.8457967639</v>
      </c>
    </row>
    <row r="337" spans="1:15" x14ac:dyDescent="0.25">
      <c r="A337" s="37">
        <v>5528</v>
      </c>
      <c r="B337" s="37" t="s">
        <v>355</v>
      </c>
      <c r="C337" s="38">
        <v>16066515</v>
      </c>
      <c r="D337" s="38">
        <v>1077</v>
      </c>
      <c r="E337" s="38">
        <f t="shared" si="50"/>
        <v>14917.84122562674</v>
      </c>
      <c r="F337" s="39">
        <f t="shared" si="51"/>
        <v>0.85602164312819928</v>
      </c>
      <c r="G337" s="38">
        <f t="shared" si="52"/>
        <v>1605.8257666597679</v>
      </c>
      <c r="H337" s="40">
        <f t="shared" si="53"/>
        <v>268.24292663091882</v>
      </c>
      <c r="I337" s="38">
        <f t="shared" si="54"/>
        <v>1874.0686932906867</v>
      </c>
      <c r="J337" s="38">
        <f t="shared" si="55"/>
        <v>-139.44485855283003</v>
      </c>
      <c r="K337" s="38">
        <f t="shared" si="56"/>
        <v>1734.6238347378567</v>
      </c>
      <c r="L337" s="38">
        <f t="shared" si="57"/>
        <v>2018371.9826740697</v>
      </c>
      <c r="M337" s="38">
        <f t="shared" si="58"/>
        <v>1868189.8700126717</v>
      </c>
      <c r="N337" s="48">
        <f>'jan-mar'!M337</f>
        <v>1663014.5376202993</v>
      </c>
      <c r="O337" s="48">
        <f t="shared" si="59"/>
        <v>205175.33239237242</v>
      </c>
    </row>
    <row r="338" spans="1:15" x14ac:dyDescent="0.25">
      <c r="A338" s="37">
        <v>5530</v>
      </c>
      <c r="B338" s="37" t="s">
        <v>356</v>
      </c>
      <c r="C338" s="38">
        <v>244213977</v>
      </c>
      <c r="D338" s="38">
        <v>14946</v>
      </c>
      <c r="E338" s="38">
        <f t="shared" si="50"/>
        <v>16339.754917703733</v>
      </c>
      <c r="F338" s="39">
        <f t="shared" si="51"/>
        <v>0.93761447393184616</v>
      </c>
      <c r="G338" s="38">
        <f t="shared" si="52"/>
        <v>695.80100373049265</v>
      </c>
      <c r="H338" s="40">
        <f t="shared" si="53"/>
        <v>0</v>
      </c>
      <c r="I338" s="38">
        <f t="shared" si="54"/>
        <v>695.80100373049265</v>
      </c>
      <c r="J338" s="38">
        <f t="shared" si="55"/>
        <v>-139.44485855283003</v>
      </c>
      <c r="K338" s="38">
        <f t="shared" si="56"/>
        <v>556.3561451776626</v>
      </c>
      <c r="L338" s="38">
        <f t="shared" si="57"/>
        <v>10399441.801755942</v>
      </c>
      <c r="M338" s="38">
        <f t="shared" si="58"/>
        <v>8315298.9458253449</v>
      </c>
      <c r="N338" s="48">
        <f>'jan-mar'!M338</f>
        <v>4325192.7030366585</v>
      </c>
      <c r="O338" s="48">
        <f t="shared" si="59"/>
        <v>3990106.2427886864</v>
      </c>
    </row>
    <row r="339" spans="1:15" x14ac:dyDescent="0.25">
      <c r="A339" s="37">
        <v>5532</v>
      </c>
      <c r="B339" s="37" t="s">
        <v>357</v>
      </c>
      <c r="C339" s="38">
        <v>81015289</v>
      </c>
      <c r="D339" s="38">
        <v>5625</v>
      </c>
      <c r="E339" s="38">
        <f t="shared" si="50"/>
        <v>14402.718044444444</v>
      </c>
      <c r="F339" s="39">
        <f t="shared" si="51"/>
        <v>0.8264626348709192</v>
      </c>
      <c r="G339" s="38">
        <f t="shared" si="52"/>
        <v>1935.5046026164375</v>
      </c>
      <c r="H339" s="40">
        <f t="shared" si="53"/>
        <v>448.53604004472248</v>
      </c>
      <c r="I339" s="38">
        <f t="shared" si="54"/>
        <v>2384.0406426611598</v>
      </c>
      <c r="J339" s="38">
        <f t="shared" si="55"/>
        <v>-139.44485855283003</v>
      </c>
      <c r="K339" s="38">
        <f t="shared" si="56"/>
        <v>2244.59578410833</v>
      </c>
      <c r="L339" s="38">
        <f t="shared" si="57"/>
        <v>13410228.614969024</v>
      </c>
      <c r="M339" s="38">
        <f t="shared" si="58"/>
        <v>12625851.285609357</v>
      </c>
      <c r="N339" s="48">
        <f>'jan-mar'!M339</f>
        <v>9131198.1198274661</v>
      </c>
      <c r="O339" s="48">
        <f t="shared" si="59"/>
        <v>3494653.165781891</v>
      </c>
    </row>
    <row r="340" spans="1:15" x14ac:dyDescent="0.25">
      <c r="A340" s="37">
        <v>5534</v>
      </c>
      <c r="B340" s="37" t="s">
        <v>358</v>
      </c>
      <c r="C340" s="38">
        <v>33057311</v>
      </c>
      <c r="D340" s="38">
        <v>2235</v>
      </c>
      <c r="E340" s="38">
        <f t="shared" si="50"/>
        <v>14790.74317673378</v>
      </c>
      <c r="F340" s="39">
        <f t="shared" si="51"/>
        <v>0.848728451103549</v>
      </c>
      <c r="G340" s="38">
        <f t="shared" si="52"/>
        <v>1687.1685179512622</v>
      </c>
      <c r="H340" s="40">
        <f t="shared" si="53"/>
        <v>312.72724374345478</v>
      </c>
      <c r="I340" s="38">
        <f t="shared" si="54"/>
        <v>1999.8957616947168</v>
      </c>
      <c r="J340" s="38">
        <f t="shared" si="55"/>
        <v>-139.44485855283003</v>
      </c>
      <c r="K340" s="38">
        <f t="shared" si="56"/>
        <v>1860.4509031418868</v>
      </c>
      <c r="L340" s="38">
        <f t="shared" si="57"/>
        <v>4469767.0273876926</v>
      </c>
      <c r="M340" s="38">
        <f t="shared" si="58"/>
        <v>4158107.7685221168</v>
      </c>
      <c r="N340" s="48">
        <f>'jan-mar'!M340</f>
        <v>3141584.6541981124</v>
      </c>
      <c r="O340" s="48">
        <f t="shared" si="59"/>
        <v>1016523.1143240044</v>
      </c>
    </row>
    <row r="341" spans="1:15" x14ac:dyDescent="0.25">
      <c r="A341" s="37">
        <v>5536</v>
      </c>
      <c r="B341" s="37" t="s">
        <v>359</v>
      </c>
      <c r="C341" s="38">
        <v>36881039</v>
      </c>
      <c r="D341" s="38">
        <v>2732</v>
      </c>
      <c r="E341" s="38">
        <f t="shared" si="50"/>
        <v>13499.648243045389</v>
      </c>
      <c r="F341" s="39">
        <f t="shared" si="51"/>
        <v>0.77464231559274577</v>
      </c>
      <c r="G341" s="38">
        <f t="shared" si="52"/>
        <v>2513.4692755118326</v>
      </c>
      <c r="H341" s="40">
        <f t="shared" si="53"/>
        <v>764.61047053439177</v>
      </c>
      <c r="I341" s="38">
        <f t="shared" si="54"/>
        <v>3278.0797460462245</v>
      </c>
      <c r="J341" s="38">
        <f t="shared" si="55"/>
        <v>-139.44485855283003</v>
      </c>
      <c r="K341" s="38">
        <f t="shared" si="56"/>
        <v>3138.6348874933947</v>
      </c>
      <c r="L341" s="38">
        <f t="shared" si="57"/>
        <v>8955713.8661982846</v>
      </c>
      <c r="M341" s="38">
        <f t="shared" si="58"/>
        <v>8574750.5126319546</v>
      </c>
      <c r="N341" s="48">
        <f>'jan-mar'!M341</f>
        <v>6739480.3901473125</v>
      </c>
      <c r="O341" s="48">
        <f t="shared" si="59"/>
        <v>1835270.1224846421</v>
      </c>
    </row>
    <row r="342" spans="1:15" x14ac:dyDescent="0.25">
      <c r="A342" s="37">
        <v>5538</v>
      </c>
      <c r="B342" s="37" t="s">
        <v>360</v>
      </c>
      <c r="C342" s="38">
        <v>28458954</v>
      </c>
      <c r="D342" s="38">
        <v>1848</v>
      </c>
      <c r="E342" s="38">
        <f t="shared" si="50"/>
        <v>15399.866883116883</v>
      </c>
      <c r="F342" s="39">
        <f t="shared" si="51"/>
        <v>0.88368143579617808</v>
      </c>
      <c r="G342" s="38">
        <f t="shared" si="52"/>
        <v>1297.3293458660762</v>
      </c>
      <c r="H342" s="40">
        <f t="shared" si="53"/>
        <v>99.533946509368704</v>
      </c>
      <c r="I342" s="38">
        <f t="shared" si="54"/>
        <v>1396.8632923754449</v>
      </c>
      <c r="J342" s="38">
        <f t="shared" si="55"/>
        <v>-139.44485855283003</v>
      </c>
      <c r="K342" s="38">
        <f t="shared" si="56"/>
        <v>1257.4184338226148</v>
      </c>
      <c r="L342" s="38">
        <f t="shared" si="57"/>
        <v>2581403.3643098222</v>
      </c>
      <c r="M342" s="38">
        <f t="shared" si="58"/>
        <v>2323709.2657041922</v>
      </c>
      <c r="N342" s="48">
        <f>'jan-mar'!M342</f>
        <v>2369403.2802899848</v>
      </c>
      <c r="O342" s="48">
        <f t="shared" si="59"/>
        <v>-45694.014585792553</v>
      </c>
    </row>
    <row r="343" spans="1:15" x14ac:dyDescent="0.25">
      <c r="A343" s="37">
        <v>5540</v>
      </c>
      <c r="B343" s="37" t="s">
        <v>361</v>
      </c>
      <c r="C343" s="38">
        <v>27815257</v>
      </c>
      <c r="D343" s="38">
        <v>1939</v>
      </c>
      <c r="E343" s="38">
        <f t="shared" si="50"/>
        <v>14345.155750386797</v>
      </c>
      <c r="F343" s="39">
        <f t="shared" si="51"/>
        <v>0.82315957186091682</v>
      </c>
      <c r="G343" s="38">
        <f t="shared" si="52"/>
        <v>1972.3444708133316</v>
      </c>
      <c r="H343" s="40">
        <f t="shared" si="53"/>
        <v>468.6828429648989</v>
      </c>
      <c r="I343" s="38">
        <f t="shared" si="54"/>
        <v>2441.0273137782306</v>
      </c>
      <c r="J343" s="38">
        <f t="shared" si="55"/>
        <v>-139.44485855283003</v>
      </c>
      <c r="K343" s="38">
        <f t="shared" si="56"/>
        <v>2301.5824552254007</v>
      </c>
      <c r="L343" s="38">
        <f t="shared" si="57"/>
        <v>4733151.9614159893</v>
      </c>
      <c r="M343" s="38">
        <f t="shared" si="58"/>
        <v>4462768.3806820521</v>
      </c>
      <c r="N343" s="48">
        <f>'jan-mar'!M343</f>
        <v>4306153.2830694141</v>
      </c>
      <c r="O343" s="48">
        <f t="shared" si="59"/>
        <v>156615.09761263803</v>
      </c>
    </row>
    <row r="344" spans="1:15" x14ac:dyDescent="0.25">
      <c r="A344" s="37">
        <v>5542</v>
      </c>
      <c r="B344" s="37" t="s">
        <v>362</v>
      </c>
      <c r="C344" s="38">
        <v>42454864</v>
      </c>
      <c r="D344" s="38">
        <v>2802</v>
      </c>
      <c r="E344" s="38">
        <f t="shared" si="50"/>
        <v>15151.628836545326</v>
      </c>
      <c r="F344" s="39">
        <f t="shared" si="51"/>
        <v>0.86943693906912622</v>
      </c>
      <c r="G344" s="38">
        <f t="shared" si="52"/>
        <v>1456.2016956718733</v>
      </c>
      <c r="H344" s="40">
        <f t="shared" si="53"/>
        <v>186.41726280941393</v>
      </c>
      <c r="I344" s="38">
        <f t="shared" si="54"/>
        <v>1642.6189584812871</v>
      </c>
      <c r="J344" s="38">
        <f t="shared" si="55"/>
        <v>-139.44485855283003</v>
      </c>
      <c r="K344" s="38">
        <f t="shared" si="56"/>
        <v>1503.1740999284571</v>
      </c>
      <c r="L344" s="38">
        <f t="shared" si="57"/>
        <v>4602618.3216645662</v>
      </c>
      <c r="M344" s="38">
        <f t="shared" si="58"/>
        <v>4211893.8279995369</v>
      </c>
      <c r="N344" s="48">
        <f>'jan-mar'!M344</f>
        <v>2807968.0469007208</v>
      </c>
      <c r="O344" s="48">
        <f t="shared" si="59"/>
        <v>1403925.7810988161</v>
      </c>
    </row>
    <row r="345" spans="1:15" x14ac:dyDescent="0.25">
      <c r="A345" s="37">
        <v>5544</v>
      </c>
      <c r="B345" s="37" t="s">
        <v>363</v>
      </c>
      <c r="C345" s="38">
        <v>72591818</v>
      </c>
      <c r="D345" s="38">
        <v>4863</v>
      </c>
      <c r="E345" s="38">
        <f t="shared" si="50"/>
        <v>14927.373637672219</v>
      </c>
      <c r="F345" s="39">
        <f t="shared" si="51"/>
        <v>0.85656863587994725</v>
      </c>
      <c r="G345" s="38">
        <f t="shared" si="52"/>
        <v>1599.7250229506615</v>
      </c>
      <c r="H345" s="40">
        <f t="shared" si="53"/>
        <v>264.9065824150012</v>
      </c>
      <c r="I345" s="38">
        <f t="shared" si="54"/>
        <v>1864.6316053656626</v>
      </c>
      <c r="J345" s="38">
        <f t="shared" si="55"/>
        <v>-139.44485855283003</v>
      </c>
      <c r="K345" s="38">
        <f t="shared" si="56"/>
        <v>1725.1867468128326</v>
      </c>
      <c r="L345" s="38">
        <f t="shared" si="57"/>
        <v>9067703.4968932178</v>
      </c>
      <c r="M345" s="38">
        <f t="shared" si="58"/>
        <v>8389583.1497508045</v>
      </c>
      <c r="N345" s="48">
        <f>'jan-mar'!M345</f>
        <v>5756673.4125975119</v>
      </c>
      <c r="O345" s="48">
        <f t="shared" si="59"/>
        <v>2632909.7371532926</v>
      </c>
    </row>
    <row r="346" spans="1:15" x14ac:dyDescent="0.25">
      <c r="A346" s="37">
        <v>5546</v>
      </c>
      <c r="B346" s="37" t="s">
        <v>364</v>
      </c>
      <c r="C346" s="38">
        <v>18539103</v>
      </c>
      <c r="D346" s="38">
        <v>1125</v>
      </c>
      <c r="E346" s="38">
        <f t="shared" si="50"/>
        <v>16479.202666666668</v>
      </c>
      <c r="F346" s="39">
        <f t="shared" si="51"/>
        <v>0.94561632147750307</v>
      </c>
      <c r="G346" s="38">
        <f t="shared" si="52"/>
        <v>606.5544443942141</v>
      </c>
      <c r="H346" s="40">
        <f t="shared" si="53"/>
        <v>0</v>
      </c>
      <c r="I346" s="38">
        <f t="shared" si="54"/>
        <v>606.5544443942141</v>
      </c>
      <c r="J346" s="38">
        <f t="shared" si="55"/>
        <v>-139.44485855283003</v>
      </c>
      <c r="K346" s="38">
        <f t="shared" si="56"/>
        <v>467.10958584138405</v>
      </c>
      <c r="L346" s="38">
        <f t="shared" si="57"/>
        <v>682373.74994349084</v>
      </c>
      <c r="M346" s="38">
        <f t="shared" si="58"/>
        <v>525498.28407155711</v>
      </c>
      <c r="N346" s="48">
        <f>'jan-mar'!M346</f>
        <v>972478.8699654938</v>
      </c>
      <c r="O346" s="48">
        <f t="shared" si="59"/>
        <v>-446980.58589393669</v>
      </c>
    </row>
    <row r="347" spans="1:15" x14ac:dyDescent="0.25">
      <c r="A347" s="37">
        <v>5601</v>
      </c>
      <c r="B347" s="37" t="s">
        <v>365</v>
      </c>
      <c r="C347" s="38">
        <v>352790708</v>
      </c>
      <c r="D347" s="38">
        <v>22074</v>
      </c>
      <c r="E347" s="38">
        <f t="shared" si="50"/>
        <v>15982.183020748393</v>
      </c>
      <c r="F347" s="39">
        <f t="shared" si="51"/>
        <v>0.91709613765659748</v>
      </c>
      <c r="G347" s="38">
        <f t="shared" si="52"/>
        <v>924.64701778191022</v>
      </c>
      <c r="H347" s="40">
        <f t="shared" si="53"/>
        <v>0</v>
      </c>
      <c r="I347" s="38">
        <f t="shared" si="54"/>
        <v>924.64701778191022</v>
      </c>
      <c r="J347" s="38">
        <f t="shared" si="55"/>
        <v>-139.44485855283003</v>
      </c>
      <c r="K347" s="38">
        <f t="shared" si="56"/>
        <v>785.20215922908017</v>
      </c>
      <c r="L347" s="38">
        <f t="shared" si="57"/>
        <v>20410658.270517886</v>
      </c>
      <c r="M347" s="38">
        <f t="shared" si="58"/>
        <v>17332552.462822717</v>
      </c>
      <c r="N347" s="48">
        <f>'jan-mar'!M347</f>
        <v>12596118.175669162</v>
      </c>
      <c r="O347" s="48">
        <f t="shared" si="59"/>
        <v>4736434.2871535551</v>
      </c>
    </row>
    <row r="348" spans="1:15" x14ac:dyDescent="0.25">
      <c r="A348" s="37">
        <v>5603</v>
      </c>
      <c r="B348" s="37" t="s">
        <v>366</v>
      </c>
      <c r="C348" s="38">
        <v>217420079</v>
      </c>
      <c r="D348" s="38">
        <v>11391</v>
      </c>
      <c r="E348" s="38">
        <f t="shared" si="50"/>
        <v>19087.005442893511</v>
      </c>
      <c r="F348" s="39">
        <f t="shared" si="51"/>
        <v>1.0952583228701138</v>
      </c>
      <c r="G348" s="38">
        <f t="shared" si="52"/>
        <v>-1062.4393323909655</v>
      </c>
      <c r="H348" s="40">
        <f t="shared" si="53"/>
        <v>0</v>
      </c>
      <c r="I348" s="38">
        <f t="shared" si="54"/>
        <v>-1062.4393323909655</v>
      </c>
      <c r="J348" s="38">
        <f t="shared" si="55"/>
        <v>-139.44485855283003</v>
      </c>
      <c r="K348" s="38">
        <f t="shared" si="56"/>
        <v>-1201.8841909437956</v>
      </c>
      <c r="L348" s="38">
        <f t="shared" si="57"/>
        <v>-12102246.435265489</v>
      </c>
      <c r="M348" s="38">
        <f t="shared" si="58"/>
        <v>-13690662.819040775</v>
      </c>
      <c r="N348" s="48">
        <f>'jan-mar'!M348</f>
        <v>-11814287.723743446</v>
      </c>
      <c r="O348" s="48">
        <f t="shared" si="59"/>
        <v>-1876375.0952973291</v>
      </c>
    </row>
    <row r="349" spans="1:15" x14ac:dyDescent="0.25">
      <c r="A349" s="37">
        <v>5605</v>
      </c>
      <c r="B349" s="37" t="s">
        <v>367</v>
      </c>
      <c r="C349" s="38">
        <v>165759583</v>
      </c>
      <c r="D349" s="38">
        <v>9947</v>
      </c>
      <c r="E349" s="38">
        <f t="shared" si="50"/>
        <v>16664.27897858651</v>
      </c>
      <c r="F349" s="39">
        <f t="shared" si="51"/>
        <v>0.95623644581302492</v>
      </c>
      <c r="G349" s="38">
        <f t="shared" si="52"/>
        <v>488.1056047655153</v>
      </c>
      <c r="H349" s="40">
        <f t="shared" si="53"/>
        <v>0</v>
      </c>
      <c r="I349" s="38">
        <f t="shared" si="54"/>
        <v>488.1056047655153</v>
      </c>
      <c r="J349" s="38">
        <f t="shared" si="55"/>
        <v>-139.44485855283003</v>
      </c>
      <c r="K349" s="38">
        <f t="shared" si="56"/>
        <v>348.66074621268524</v>
      </c>
      <c r="L349" s="38">
        <f t="shared" si="57"/>
        <v>4855186.4506025808</v>
      </c>
      <c r="M349" s="38">
        <f t="shared" si="58"/>
        <v>3468128.44257758</v>
      </c>
      <c r="N349" s="48">
        <f>'jan-mar'!M349</f>
        <v>3211450.8084561517</v>
      </c>
      <c r="O349" s="48">
        <f t="shared" si="59"/>
        <v>256677.63412142824</v>
      </c>
    </row>
    <row r="350" spans="1:15" x14ac:dyDescent="0.25">
      <c r="A350" s="37">
        <v>5607</v>
      </c>
      <c r="B350" s="37" t="s">
        <v>368</v>
      </c>
      <c r="C350" s="38">
        <v>90944445</v>
      </c>
      <c r="D350" s="38">
        <v>5808</v>
      </c>
      <c r="E350" s="38">
        <f t="shared" si="50"/>
        <v>15658.478822314049</v>
      </c>
      <c r="F350" s="39">
        <f t="shared" si="51"/>
        <v>0.89852121145646824</v>
      </c>
      <c r="G350" s="38">
        <f t="shared" si="52"/>
        <v>1131.8177047798899</v>
      </c>
      <c r="H350" s="40">
        <f t="shared" si="53"/>
        <v>9.0197677903605822</v>
      </c>
      <c r="I350" s="38">
        <f t="shared" si="54"/>
        <v>1140.8374725702506</v>
      </c>
      <c r="J350" s="38">
        <f t="shared" si="55"/>
        <v>-139.44485855283003</v>
      </c>
      <c r="K350" s="38">
        <f t="shared" si="56"/>
        <v>1001.3926140174206</v>
      </c>
      <c r="L350" s="38">
        <f t="shared" si="57"/>
        <v>6625984.0406880155</v>
      </c>
      <c r="M350" s="38">
        <f t="shared" si="58"/>
        <v>5816088.3022131789</v>
      </c>
      <c r="N350" s="48">
        <f>'jan-mar'!M350</f>
        <v>5461467.8337685205</v>
      </c>
      <c r="O350" s="48">
        <f t="shared" si="59"/>
        <v>354620.46844465844</v>
      </c>
    </row>
    <row r="351" spans="1:15" x14ac:dyDescent="0.25">
      <c r="A351" s="37">
        <v>5610</v>
      </c>
      <c r="B351" s="37" t="s">
        <v>369</v>
      </c>
      <c r="C351" s="38">
        <v>36438215</v>
      </c>
      <c r="D351" s="38">
        <v>2524</v>
      </c>
      <c r="E351" s="38">
        <f t="shared" si="50"/>
        <v>14436.693740095086</v>
      </c>
      <c r="F351" s="39">
        <f t="shared" si="51"/>
        <v>0.82841224208133268</v>
      </c>
      <c r="G351" s="38">
        <f t="shared" si="52"/>
        <v>1913.7601574000262</v>
      </c>
      <c r="H351" s="40">
        <f t="shared" si="53"/>
        <v>436.64454656699763</v>
      </c>
      <c r="I351" s="38">
        <f t="shared" si="54"/>
        <v>2350.404703967024</v>
      </c>
      <c r="J351" s="38">
        <f t="shared" si="55"/>
        <v>-139.44485855283003</v>
      </c>
      <c r="K351" s="38">
        <f t="shared" si="56"/>
        <v>2210.9598454141942</v>
      </c>
      <c r="L351" s="38">
        <f t="shared" si="57"/>
        <v>5932421.472812769</v>
      </c>
      <c r="M351" s="38">
        <f t="shared" si="58"/>
        <v>5580462.6498254258</v>
      </c>
      <c r="N351" s="48">
        <f>'jan-mar'!M351</f>
        <v>4427395.4766514711</v>
      </c>
      <c r="O351" s="48">
        <f t="shared" si="59"/>
        <v>1153067.1731739547</v>
      </c>
    </row>
    <row r="352" spans="1:15" x14ac:dyDescent="0.25">
      <c r="A352" s="37">
        <v>5612</v>
      </c>
      <c r="B352" s="37" t="s">
        <v>370</v>
      </c>
      <c r="C352" s="38">
        <v>36205304</v>
      </c>
      <c r="D352" s="38">
        <v>2886</v>
      </c>
      <c r="E352" s="38">
        <f t="shared" si="50"/>
        <v>12545.150381150381</v>
      </c>
      <c r="F352" s="39">
        <f t="shared" si="51"/>
        <v>0.71987093039405459</v>
      </c>
      <c r="G352" s="38">
        <f t="shared" si="52"/>
        <v>3124.3479071246379</v>
      </c>
      <c r="H352" s="40">
        <f t="shared" si="53"/>
        <v>1098.6847221976445</v>
      </c>
      <c r="I352" s="38">
        <f t="shared" si="54"/>
        <v>4223.0326293222824</v>
      </c>
      <c r="J352" s="38">
        <f t="shared" si="55"/>
        <v>-139.44485855283003</v>
      </c>
      <c r="K352" s="38">
        <f t="shared" si="56"/>
        <v>4083.5877707694526</v>
      </c>
      <c r="L352" s="38">
        <f t="shared" si="57"/>
        <v>12187672.168224107</v>
      </c>
      <c r="M352" s="38">
        <f t="shared" si="58"/>
        <v>11785234.30644064</v>
      </c>
      <c r="N352" s="48">
        <f>'jan-mar'!M352</f>
        <v>9978986.4110048097</v>
      </c>
      <c r="O352" s="48">
        <f t="shared" si="59"/>
        <v>1806247.8954358306</v>
      </c>
    </row>
    <row r="353" spans="1:15" x14ac:dyDescent="0.25">
      <c r="A353" s="37">
        <v>5614</v>
      </c>
      <c r="B353" s="37" t="s">
        <v>371</v>
      </c>
      <c r="C353" s="38">
        <v>12621009</v>
      </c>
      <c r="D353" s="38">
        <v>846</v>
      </c>
      <c r="E353" s="38">
        <f t="shared" si="50"/>
        <v>14918.450354609929</v>
      </c>
      <c r="F353" s="39">
        <f t="shared" si="51"/>
        <v>0.85605659641568776</v>
      </c>
      <c r="G353" s="38">
        <f t="shared" si="52"/>
        <v>1605.4359241105267</v>
      </c>
      <c r="H353" s="40">
        <f t="shared" si="53"/>
        <v>268.02973148680258</v>
      </c>
      <c r="I353" s="38">
        <f t="shared" si="54"/>
        <v>1873.4656555973293</v>
      </c>
      <c r="J353" s="38">
        <f t="shared" si="55"/>
        <v>-139.44485855283003</v>
      </c>
      <c r="K353" s="38">
        <f t="shared" si="56"/>
        <v>1734.0207970444992</v>
      </c>
      <c r="L353" s="38">
        <f t="shared" si="57"/>
        <v>1584951.9446353405</v>
      </c>
      <c r="M353" s="38">
        <f t="shared" si="58"/>
        <v>1466981.5942996463</v>
      </c>
      <c r="N353" s="48">
        <f>'jan-mar'!M353</f>
        <v>1078382.9513340513</v>
      </c>
      <c r="O353" s="48">
        <f t="shared" si="59"/>
        <v>388598.64296559501</v>
      </c>
    </row>
    <row r="354" spans="1:15" x14ac:dyDescent="0.25">
      <c r="A354" s="37">
        <v>5616</v>
      </c>
      <c r="B354" s="37" t="s">
        <v>372</v>
      </c>
      <c r="C354" s="38">
        <v>14450308</v>
      </c>
      <c r="D354" s="38">
        <v>987</v>
      </c>
      <c r="E354" s="38">
        <f t="shared" si="50"/>
        <v>14640.636271529889</v>
      </c>
      <c r="F354" s="39">
        <f t="shared" si="51"/>
        <v>0.84011495551165416</v>
      </c>
      <c r="G354" s="38">
        <f t="shared" si="52"/>
        <v>1783.2369372817525</v>
      </c>
      <c r="H354" s="40">
        <f t="shared" si="53"/>
        <v>365.26466056481667</v>
      </c>
      <c r="I354" s="38">
        <f t="shared" si="54"/>
        <v>2148.501597846569</v>
      </c>
      <c r="J354" s="38">
        <f t="shared" si="55"/>
        <v>-139.44485855283003</v>
      </c>
      <c r="K354" s="38">
        <f t="shared" si="56"/>
        <v>2009.0567392937389</v>
      </c>
      <c r="L354" s="38">
        <f t="shared" si="57"/>
        <v>2120571.0770745636</v>
      </c>
      <c r="M354" s="38">
        <f t="shared" si="58"/>
        <v>1982939.0016829204</v>
      </c>
      <c r="N354" s="48">
        <f>'jan-mar'!M354</f>
        <v>1625764.1332230596</v>
      </c>
      <c r="O354" s="48">
        <f t="shared" si="59"/>
        <v>357174.86845986079</v>
      </c>
    </row>
    <row r="355" spans="1:15" x14ac:dyDescent="0.25">
      <c r="A355" s="37">
        <v>5618</v>
      </c>
      <c r="B355" s="37" t="s">
        <v>373</v>
      </c>
      <c r="C355" s="38">
        <v>17821995</v>
      </c>
      <c r="D355" s="38">
        <v>1089</v>
      </c>
      <c r="E355" s="38">
        <f t="shared" si="50"/>
        <v>16365.468319559228</v>
      </c>
      <c r="F355" s="39">
        <f t="shared" si="51"/>
        <v>0.93908997083343171</v>
      </c>
      <c r="G355" s="38">
        <f t="shared" si="52"/>
        <v>679.34442654297573</v>
      </c>
      <c r="H355" s="40">
        <f t="shared" si="53"/>
        <v>0</v>
      </c>
      <c r="I355" s="38">
        <f t="shared" si="54"/>
        <v>679.34442654297573</v>
      </c>
      <c r="J355" s="38">
        <f t="shared" si="55"/>
        <v>-139.44485855283003</v>
      </c>
      <c r="K355" s="38">
        <f t="shared" si="56"/>
        <v>539.89956799014567</v>
      </c>
      <c r="L355" s="38">
        <f t="shared" si="57"/>
        <v>739806.08050530055</v>
      </c>
      <c r="M355" s="38">
        <f t="shared" si="58"/>
        <v>587950.62954126869</v>
      </c>
      <c r="N355" s="48">
        <f>'jan-mar'!M355</f>
        <v>190076.09387440886</v>
      </c>
      <c r="O355" s="48">
        <f t="shared" si="59"/>
        <v>397874.53566685983</v>
      </c>
    </row>
    <row r="356" spans="1:15" x14ac:dyDescent="0.25">
      <c r="A356" s="37">
        <v>5620</v>
      </c>
      <c r="B356" s="37" t="s">
        <v>374</v>
      </c>
      <c r="C356" s="38">
        <v>49913180</v>
      </c>
      <c r="D356" s="38">
        <v>2945</v>
      </c>
      <c r="E356" s="38">
        <f t="shared" si="50"/>
        <v>16948.448217317487</v>
      </c>
      <c r="F356" s="39">
        <f t="shared" si="51"/>
        <v>0.9725427608478775</v>
      </c>
      <c r="G356" s="38">
        <f t="shared" si="52"/>
        <v>306.23729197768961</v>
      </c>
      <c r="H356" s="40">
        <f t="shared" si="53"/>
        <v>0</v>
      </c>
      <c r="I356" s="38">
        <f t="shared" si="54"/>
        <v>306.23729197768961</v>
      </c>
      <c r="J356" s="38">
        <f t="shared" si="55"/>
        <v>-139.44485855283003</v>
      </c>
      <c r="K356" s="38">
        <f t="shared" si="56"/>
        <v>166.79243342485958</v>
      </c>
      <c r="L356" s="38">
        <f t="shared" si="57"/>
        <v>901868.82487429585</v>
      </c>
      <c r="M356" s="38">
        <f t="shared" si="58"/>
        <v>491203.71643621149</v>
      </c>
      <c r="N356" s="48">
        <f>'jan-mar'!M356</f>
        <v>-323138.01067021699</v>
      </c>
      <c r="O356" s="48">
        <f t="shared" si="59"/>
        <v>814341.72710642847</v>
      </c>
    </row>
    <row r="357" spans="1:15" x14ac:dyDescent="0.25">
      <c r="A357" s="37">
        <v>5622</v>
      </c>
      <c r="B357" s="37" t="s">
        <v>375</v>
      </c>
      <c r="C357" s="38">
        <v>63807095</v>
      </c>
      <c r="D357" s="38">
        <v>3906</v>
      </c>
      <c r="E357" s="38">
        <f t="shared" si="50"/>
        <v>16335.661802355351</v>
      </c>
      <c r="F357" s="39">
        <f t="shared" si="51"/>
        <v>0.93737960111928298</v>
      </c>
      <c r="G357" s="38">
        <f t="shared" si="52"/>
        <v>698.4205975534569</v>
      </c>
      <c r="H357" s="40">
        <f t="shared" si="53"/>
        <v>0</v>
      </c>
      <c r="I357" s="38">
        <f t="shared" si="54"/>
        <v>698.4205975534569</v>
      </c>
      <c r="J357" s="38">
        <f t="shared" si="55"/>
        <v>-139.44485855283003</v>
      </c>
      <c r="K357" s="38">
        <f t="shared" si="56"/>
        <v>558.97573900062685</v>
      </c>
      <c r="L357" s="38">
        <f t="shared" si="57"/>
        <v>2728030.8540438027</v>
      </c>
      <c r="M357" s="38">
        <f t="shared" si="58"/>
        <v>2183359.2365364484</v>
      </c>
      <c r="N357" s="48">
        <f>'jan-mar'!M357</f>
        <v>1521969.6986900291</v>
      </c>
      <c r="O357" s="48">
        <f t="shared" si="59"/>
        <v>661389.53784641926</v>
      </c>
    </row>
    <row r="358" spans="1:15" x14ac:dyDescent="0.25">
      <c r="A358" s="37">
        <v>5624</v>
      </c>
      <c r="B358" s="37" t="s">
        <v>376</v>
      </c>
      <c r="C358" s="38">
        <v>21564091</v>
      </c>
      <c r="D358" s="38">
        <v>1249</v>
      </c>
      <c r="E358" s="38">
        <f t="shared" si="50"/>
        <v>17265.084867894315</v>
      </c>
      <c r="F358" s="39">
        <f t="shared" si="51"/>
        <v>0.99071213413734271</v>
      </c>
      <c r="G358" s="38">
        <f t="shared" si="52"/>
        <v>103.58983560852008</v>
      </c>
      <c r="H358" s="40">
        <f t="shared" si="53"/>
        <v>0</v>
      </c>
      <c r="I358" s="38">
        <f t="shared" si="54"/>
        <v>103.58983560852008</v>
      </c>
      <c r="J358" s="38">
        <f t="shared" si="55"/>
        <v>-139.44485855283003</v>
      </c>
      <c r="K358" s="38">
        <f t="shared" si="56"/>
        <v>-35.855022944309951</v>
      </c>
      <c r="L358" s="38">
        <f t="shared" si="57"/>
        <v>129383.70467504158</v>
      </c>
      <c r="M358" s="38">
        <f t="shared" si="58"/>
        <v>-44782.923657443127</v>
      </c>
      <c r="N358" s="48">
        <f>'jan-mar'!M358</f>
        <v>372633.7745171134</v>
      </c>
      <c r="O358" s="48">
        <f t="shared" si="59"/>
        <v>-417416.69817455654</v>
      </c>
    </row>
    <row r="359" spans="1:15" x14ac:dyDescent="0.25">
      <c r="A359" s="37">
        <v>5626</v>
      </c>
      <c r="B359" s="37" t="s">
        <v>377</v>
      </c>
      <c r="C359" s="38">
        <v>13824534</v>
      </c>
      <c r="D359" s="38">
        <v>1019</v>
      </c>
      <c r="E359" s="38">
        <f t="shared" si="50"/>
        <v>13566.765456329735</v>
      </c>
      <c r="F359" s="39">
        <f t="shared" si="51"/>
        <v>0.77849366287073885</v>
      </c>
      <c r="G359" s="38">
        <f t="shared" si="52"/>
        <v>2470.5142590098512</v>
      </c>
      <c r="H359" s="40">
        <f t="shared" si="53"/>
        <v>741.11944588487074</v>
      </c>
      <c r="I359" s="38">
        <f t="shared" si="54"/>
        <v>3211.6337048947221</v>
      </c>
      <c r="J359" s="38">
        <f t="shared" si="55"/>
        <v>-139.44485855283003</v>
      </c>
      <c r="K359" s="38">
        <f t="shared" si="56"/>
        <v>3072.1888463418923</v>
      </c>
      <c r="L359" s="38">
        <f t="shared" si="57"/>
        <v>3272654.745287722</v>
      </c>
      <c r="M359" s="38">
        <f t="shared" si="58"/>
        <v>3130560.4344223882</v>
      </c>
      <c r="N359" s="48">
        <f>'jan-mar'!M359</f>
        <v>2749869.3514531893</v>
      </c>
      <c r="O359" s="48">
        <f t="shared" si="59"/>
        <v>380691.08296919893</v>
      </c>
    </row>
    <row r="360" spans="1:15" x14ac:dyDescent="0.25">
      <c r="A360" s="37">
        <v>5628</v>
      </c>
      <c r="B360" s="37" t="s">
        <v>378</v>
      </c>
      <c r="C360" s="38">
        <v>42132907</v>
      </c>
      <c r="D360" s="38">
        <v>2806</v>
      </c>
      <c r="E360" s="38">
        <f t="shared" si="50"/>
        <v>15015.291161796151</v>
      </c>
      <c r="F360" s="39">
        <f t="shared" si="51"/>
        <v>0.86161355506912907</v>
      </c>
      <c r="G360" s="38">
        <f t="shared" si="52"/>
        <v>1543.457807511345</v>
      </c>
      <c r="H360" s="40">
        <f t="shared" si="53"/>
        <v>234.1354489716251</v>
      </c>
      <c r="I360" s="38">
        <f t="shared" si="54"/>
        <v>1777.59325648297</v>
      </c>
      <c r="J360" s="38">
        <f t="shared" si="55"/>
        <v>-139.44485855283003</v>
      </c>
      <c r="K360" s="38">
        <f t="shared" si="56"/>
        <v>1638.1483979301399</v>
      </c>
      <c r="L360" s="38">
        <f t="shared" si="57"/>
        <v>4987926.6776912138</v>
      </c>
      <c r="M360" s="38">
        <f t="shared" si="58"/>
        <v>4596644.4045919729</v>
      </c>
      <c r="N360" s="48">
        <f>'jan-mar'!M360</f>
        <v>3325434.9604294919</v>
      </c>
      <c r="O360" s="48">
        <f t="shared" si="59"/>
        <v>1271209.444162481</v>
      </c>
    </row>
    <row r="361" spans="1:15" x14ac:dyDescent="0.25">
      <c r="A361" s="37">
        <v>5630</v>
      </c>
      <c r="B361" s="37" t="s">
        <v>379</v>
      </c>
      <c r="C361" s="38">
        <v>12895074</v>
      </c>
      <c r="D361" s="38">
        <v>864</v>
      </c>
      <c r="E361" s="38">
        <f t="shared" si="50"/>
        <v>14924.854166666666</v>
      </c>
      <c r="F361" s="39">
        <f t="shared" si="51"/>
        <v>0.85642406256820813</v>
      </c>
      <c r="G361" s="38">
        <f t="shared" si="52"/>
        <v>1601.3374843942154</v>
      </c>
      <c r="H361" s="40">
        <f t="shared" si="53"/>
        <v>265.78839726694474</v>
      </c>
      <c r="I361" s="38">
        <f t="shared" si="54"/>
        <v>1867.1258816611601</v>
      </c>
      <c r="J361" s="38">
        <f t="shared" si="55"/>
        <v>-139.44485855283003</v>
      </c>
      <c r="K361" s="38">
        <f t="shared" si="56"/>
        <v>1727.68102310833</v>
      </c>
      <c r="L361" s="38">
        <f t="shared" si="57"/>
        <v>1613196.7617552422</v>
      </c>
      <c r="M361" s="38">
        <f t="shared" si="58"/>
        <v>1492716.403965597</v>
      </c>
      <c r="N361" s="48">
        <f>'jan-mar'!M361</f>
        <v>868276.57221349946</v>
      </c>
      <c r="O361" s="48">
        <f t="shared" si="59"/>
        <v>624439.83175209758</v>
      </c>
    </row>
    <row r="362" spans="1:15" x14ac:dyDescent="0.25">
      <c r="A362" s="37">
        <v>5632</v>
      </c>
      <c r="B362" s="37" t="s">
        <v>380</v>
      </c>
      <c r="C362" s="38">
        <v>32725093</v>
      </c>
      <c r="D362" s="38">
        <v>2104</v>
      </c>
      <c r="E362" s="38">
        <f t="shared" si="50"/>
        <v>15553.751425855513</v>
      </c>
      <c r="F362" s="39">
        <f t="shared" si="51"/>
        <v>0.89251170132419988</v>
      </c>
      <c r="G362" s="38">
        <f t="shared" si="52"/>
        <v>1198.8432385133533</v>
      </c>
      <c r="H362" s="40">
        <f t="shared" si="53"/>
        <v>45.674356550848366</v>
      </c>
      <c r="I362" s="38">
        <f t="shared" si="54"/>
        <v>1244.5175950642017</v>
      </c>
      <c r="J362" s="38">
        <f t="shared" si="55"/>
        <v>-139.44485855283003</v>
      </c>
      <c r="K362" s="38">
        <f t="shared" si="56"/>
        <v>1105.0727365113717</v>
      </c>
      <c r="L362" s="38">
        <f t="shared" si="57"/>
        <v>2618465.0200150805</v>
      </c>
      <c r="M362" s="38">
        <f t="shared" si="58"/>
        <v>2325073.037619926</v>
      </c>
      <c r="N362" s="48">
        <f>'jan-mar'!M362</f>
        <v>1588541.9804515678</v>
      </c>
      <c r="O362" s="48">
        <f t="shared" si="59"/>
        <v>736531.05716835824</v>
      </c>
    </row>
    <row r="363" spans="1:15" x14ac:dyDescent="0.25">
      <c r="A363" s="37">
        <v>5634</v>
      </c>
      <c r="B363" s="37" t="s">
        <v>381</v>
      </c>
      <c r="C363" s="38">
        <v>26846127</v>
      </c>
      <c r="D363" s="38">
        <v>1969</v>
      </c>
      <c r="E363" s="38">
        <f t="shared" si="50"/>
        <v>13634.396648044692</v>
      </c>
      <c r="F363" s="39">
        <f t="shared" si="51"/>
        <v>0.78237450346844573</v>
      </c>
      <c r="G363" s="38">
        <f t="shared" si="52"/>
        <v>2427.2302963122784</v>
      </c>
      <c r="H363" s="40">
        <f t="shared" si="53"/>
        <v>717.44852878463553</v>
      </c>
      <c r="I363" s="38">
        <f t="shared" si="54"/>
        <v>3144.6788250969139</v>
      </c>
      <c r="J363" s="38">
        <f t="shared" si="55"/>
        <v>-139.44485855283003</v>
      </c>
      <c r="K363" s="38">
        <f t="shared" si="56"/>
        <v>3005.2339665440841</v>
      </c>
      <c r="L363" s="38">
        <f t="shared" si="57"/>
        <v>6191872.6066158237</v>
      </c>
      <c r="M363" s="38">
        <f t="shared" si="58"/>
        <v>5917305.6801253017</v>
      </c>
      <c r="N363" s="48">
        <f>'jan-mar'!M363</f>
        <v>4364521.5945351608</v>
      </c>
      <c r="O363" s="48">
        <f t="shared" si="59"/>
        <v>1552784.0855901409</v>
      </c>
    </row>
    <row r="364" spans="1:15" x14ac:dyDescent="0.25">
      <c r="A364" s="37">
        <v>5636</v>
      </c>
      <c r="B364" s="37" t="s">
        <v>382</v>
      </c>
      <c r="C364" s="38">
        <v>12153352</v>
      </c>
      <c r="D364" s="38">
        <v>874</v>
      </c>
      <c r="E364" s="38">
        <f t="shared" si="50"/>
        <v>13905.437070938215</v>
      </c>
      <c r="F364" s="39">
        <f t="shared" si="51"/>
        <v>0.79792745544388988</v>
      </c>
      <c r="G364" s="38">
        <f t="shared" si="52"/>
        <v>2253.7644256604244</v>
      </c>
      <c r="H364" s="40">
        <f t="shared" si="53"/>
        <v>622.58438077190272</v>
      </c>
      <c r="I364" s="38">
        <f t="shared" si="54"/>
        <v>2876.3488064323274</v>
      </c>
      <c r="J364" s="38">
        <f t="shared" si="55"/>
        <v>-139.44485855283003</v>
      </c>
      <c r="K364" s="38">
        <f t="shared" si="56"/>
        <v>2736.9039478794975</v>
      </c>
      <c r="L364" s="38">
        <f t="shared" si="57"/>
        <v>2513928.8568218541</v>
      </c>
      <c r="M364" s="38">
        <f t="shared" si="58"/>
        <v>2392054.0504466807</v>
      </c>
      <c r="N364" s="48">
        <f>'jan-mar'!M364</f>
        <v>1883138.0760354141</v>
      </c>
      <c r="O364" s="48">
        <f t="shared" si="59"/>
        <v>508915.97441126662</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98068384587</v>
      </c>
      <c r="D366" s="31">
        <f>SUM(D8:D364)</f>
        <v>5627400</v>
      </c>
      <c r="E366" s="31">
        <f>IF(C366&gt;0,(C366)/D366,"")</f>
        <v>17426.943986032627</v>
      </c>
      <c r="F366" s="34">
        <f>IF(C366&gt;0,E366/$E$366,"")</f>
        <v>1</v>
      </c>
      <c r="G366" s="35"/>
      <c r="H366" s="35"/>
      <c r="I366" s="31"/>
      <c r="J366" s="36"/>
      <c r="K366" s="31"/>
      <c r="L366" s="31">
        <f>SUM(L8:L364)</f>
        <v>784711997.02019572</v>
      </c>
      <c r="M366" s="31">
        <f>SUM(M8:M364)</f>
        <v>-2.5546178221702576E-6</v>
      </c>
      <c r="N366" s="31">
        <f>'jan-mar'!M366</f>
        <v>1.1569354683160782E-6</v>
      </c>
      <c r="O366" s="31">
        <f t="shared" ref="O366" si="60">M366-N366</f>
        <v>-3.7115532904863358E-6</v>
      </c>
    </row>
    <row r="367" spans="1:15" ht="15.75" thickTop="1" x14ac:dyDescent="0.25">
      <c r="N367" s="46"/>
      <c r="O367" s="49"/>
    </row>
    <row r="368" spans="1:15" x14ac:dyDescent="0.25">
      <c r="A368" s="25" t="s">
        <v>384</v>
      </c>
      <c r="B368" s="25"/>
      <c r="C368" s="25"/>
      <c r="D368" s="26">
        <f>L366</f>
        <v>784711997.02019572</v>
      </c>
      <c r="E368" s="27" t="s">
        <v>385</v>
      </c>
      <c r="F368" s="28">
        <f>D366</f>
        <v>5627400</v>
      </c>
      <c r="G368" s="27" t="s">
        <v>386</v>
      </c>
      <c r="H368" s="27"/>
      <c r="I368" s="29">
        <f>-L366/D366</f>
        <v>-139.44485855283003</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3903-2A64-4F78-BDA0-1BE70C1AA2F4}">
  <dimension ref="A1:O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405</v>
      </c>
      <c r="B1" s="57"/>
      <c r="C1" s="57"/>
      <c r="D1" s="57"/>
      <c r="E1" s="57"/>
      <c r="F1" s="57"/>
      <c r="G1" s="57"/>
      <c r="H1" s="57"/>
      <c r="I1" s="57"/>
      <c r="J1" s="57"/>
      <c r="K1" s="57"/>
      <c r="L1" s="57"/>
      <c r="M1" s="58"/>
      <c r="N1" s="41"/>
      <c r="O1" s="41"/>
    </row>
    <row r="2" spans="1:15" x14ac:dyDescent="0.25">
      <c r="A2" s="59" t="s">
        <v>0</v>
      </c>
      <c r="B2" s="59" t="s">
        <v>1</v>
      </c>
      <c r="C2" s="4" t="s">
        <v>2</v>
      </c>
      <c r="D2" s="5" t="s">
        <v>3</v>
      </c>
      <c r="E2" s="62" t="s">
        <v>407</v>
      </c>
      <c r="F2" s="63"/>
      <c r="G2" s="62" t="s">
        <v>4</v>
      </c>
      <c r="H2" s="64"/>
      <c r="I2" s="64"/>
      <c r="J2" s="64"/>
      <c r="K2" s="63"/>
      <c r="L2" s="62" t="s">
        <v>5</v>
      </c>
      <c r="M2" s="63"/>
      <c r="N2" s="42" t="s">
        <v>14</v>
      </c>
      <c r="O2" s="42" t="s">
        <v>394</v>
      </c>
    </row>
    <row r="3" spans="1:15" x14ac:dyDescent="0.25">
      <c r="A3" s="60"/>
      <c r="B3" s="60"/>
      <c r="C3" s="6" t="s">
        <v>402</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401</v>
      </c>
      <c r="O4" s="43" t="s">
        <v>400</v>
      </c>
    </row>
    <row r="5" spans="1:15" x14ac:dyDescent="0.25">
      <c r="A5" s="61"/>
      <c r="B5" s="61"/>
      <c r="C5" s="18"/>
      <c r="D5" s="19"/>
      <c r="E5" s="19"/>
      <c r="F5" s="20" t="s">
        <v>22</v>
      </c>
      <c r="G5" s="21" t="s">
        <v>391</v>
      </c>
      <c r="H5" s="22" t="s">
        <v>23</v>
      </c>
      <c r="I5" s="23"/>
      <c r="J5" s="24" t="s">
        <v>403</v>
      </c>
      <c r="K5" s="19"/>
      <c r="L5" s="20" t="s">
        <v>24</v>
      </c>
      <c r="M5" s="20" t="s">
        <v>399</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12650845895</v>
      </c>
      <c r="D8" s="38">
        <v>728714</v>
      </c>
      <c r="E8" s="38">
        <f>(C8)/D8</f>
        <v>17360.50891707858</v>
      </c>
      <c r="F8" s="39">
        <f>E8/$E$366</f>
        <v>1.2262410344276513</v>
      </c>
      <c r="G8" s="38">
        <f>(E$366-E8)*0.64</f>
        <v>-2049.9249385754556</v>
      </c>
      <c r="H8" s="40">
        <f>(IF(E8&gt;=E$366*0.9,0,IF(E8&lt;0.9*E$366,(E$366*0.9-E8)*0.35)))</f>
        <v>0</v>
      </c>
      <c r="I8" s="38">
        <f>G8+H8</f>
        <v>-2049.9249385754556</v>
      </c>
      <c r="J8" s="38">
        <f>I$368</f>
        <v>-109.41526433793099</v>
      </c>
      <c r="K8" s="38">
        <f>I8+J8</f>
        <v>-2159.3402029133867</v>
      </c>
      <c r="L8" s="38">
        <f>I8*D8</f>
        <v>-1493809001.6890745</v>
      </c>
      <c r="M8" s="38">
        <f>D8*K8</f>
        <v>-1573541436.6258256</v>
      </c>
      <c r="N8" s="48">
        <f>'jan-feb'!M8</f>
        <v>-919340577.35111713</v>
      </c>
      <c r="O8" s="48">
        <f>M8-N8</f>
        <v>-654200859.27470851</v>
      </c>
    </row>
    <row r="9" spans="1:15" x14ac:dyDescent="0.25">
      <c r="A9" s="37">
        <v>1101</v>
      </c>
      <c r="B9" s="37" t="s">
        <v>27</v>
      </c>
      <c r="C9" s="38">
        <v>227781430</v>
      </c>
      <c r="D9" s="38">
        <v>15546</v>
      </c>
      <c r="E9" s="38">
        <f t="shared" ref="E9:E72" si="0">(C9)/D9</f>
        <v>14652.092499678374</v>
      </c>
      <c r="F9" s="39">
        <f t="shared" ref="F9:F72" si="1">E9/$E$366</f>
        <v>1.0349349289904757</v>
      </c>
      <c r="G9" s="38">
        <f t="shared" ref="G9:G72" si="2">(E$366-E9)*0.64</f>
        <v>-316.53843143932403</v>
      </c>
      <c r="H9" s="40">
        <f t="shared" ref="H9:H72" si="3">(IF(E9&gt;=E$366*0.9,0,IF(E9&lt;0.9*E$366,(E$366*0.9-E9)*0.35)))</f>
        <v>0</v>
      </c>
      <c r="I9" s="38">
        <f t="shared" ref="I9:I72" si="4">G9+H9</f>
        <v>-316.53843143932403</v>
      </c>
      <c r="J9" s="38">
        <f t="shared" ref="J9:J72" si="5">I$368</f>
        <v>-109.41526433793099</v>
      </c>
      <c r="K9" s="38">
        <f t="shared" ref="K9:K72" si="6">I9+J9</f>
        <v>-425.95369577725501</v>
      </c>
      <c r="L9" s="38">
        <f t="shared" ref="L9:L72" si="7">I9*D9</f>
        <v>-4920906.4551557312</v>
      </c>
      <c r="M9" s="38">
        <f t="shared" ref="M9:M72" si="8">D9*K9</f>
        <v>-6621876.1545532066</v>
      </c>
      <c r="N9" s="48">
        <f>'jan-feb'!M9</f>
        <v>-6617051.0924083609</v>
      </c>
      <c r="O9" s="48">
        <f t="shared" ref="O9:O72" si="9">M9-N9</f>
        <v>-4825.0621448457241</v>
      </c>
    </row>
    <row r="10" spans="1:15" x14ac:dyDescent="0.25">
      <c r="A10" s="37">
        <v>1103</v>
      </c>
      <c r="B10" s="37" t="s">
        <v>28</v>
      </c>
      <c r="C10" s="38">
        <v>2701318474</v>
      </c>
      <c r="D10" s="38">
        <v>151669</v>
      </c>
      <c r="E10" s="38">
        <f t="shared" si="0"/>
        <v>17810.617027869899</v>
      </c>
      <c r="F10" s="39">
        <f t="shared" si="1"/>
        <v>1.258033940846313</v>
      </c>
      <c r="G10" s="38">
        <f t="shared" si="2"/>
        <v>-2337.9941294819</v>
      </c>
      <c r="H10" s="40">
        <f t="shared" si="3"/>
        <v>0</v>
      </c>
      <c r="I10" s="38">
        <f t="shared" si="4"/>
        <v>-2337.9941294819</v>
      </c>
      <c r="J10" s="38">
        <f t="shared" si="5"/>
        <v>-109.41526433793099</v>
      </c>
      <c r="K10" s="38">
        <f t="shared" si="6"/>
        <v>-2447.4093938198312</v>
      </c>
      <c r="L10" s="38">
        <f t="shared" si="7"/>
        <v>-354601231.6243903</v>
      </c>
      <c r="M10" s="38">
        <f t="shared" si="8"/>
        <v>-371196135.35125995</v>
      </c>
      <c r="N10" s="48">
        <f>'jan-feb'!M10</f>
        <v>-230101505.42837536</v>
      </c>
      <c r="O10" s="48">
        <f t="shared" si="9"/>
        <v>-141094629.92288458</v>
      </c>
    </row>
    <row r="11" spans="1:15" x14ac:dyDescent="0.25">
      <c r="A11" s="37">
        <v>1106</v>
      </c>
      <c r="B11" s="37" t="s">
        <v>29</v>
      </c>
      <c r="C11" s="38">
        <v>570538878</v>
      </c>
      <c r="D11" s="38">
        <v>38663</v>
      </c>
      <c r="E11" s="38">
        <f t="shared" si="0"/>
        <v>14756.715154023226</v>
      </c>
      <c r="F11" s="39">
        <f t="shared" si="1"/>
        <v>1.0423248386124333</v>
      </c>
      <c r="G11" s="38">
        <f t="shared" si="2"/>
        <v>-383.4969302200293</v>
      </c>
      <c r="H11" s="40">
        <f t="shared" si="3"/>
        <v>0</v>
      </c>
      <c r="I11" s="38">
        <f t="shared" si="4"/>
        <v>-383.4969302200293</v>
      </c>
      <c r="J11" s="38">
        <f t="shared" si="5"/>
        <v>-109.41526433793099</v>
      </c>
      <c r="K11" s="38">
        <f t="shared" si="6"/>
        <v>-492.91219455796028</v>
      </c>
      <c r="L11" s="38">
        <f t="shared" si="7"/>
        <v>-14827141.813096993</v>
      </c>
      <c r="M11" s="38">
        <f t="shared" si="8"/>
        <v>-19057464.178194419</v>
      </c>
      <c r="N11" s="48">
        <f>'jan-feb'!M11</f>
        <v>-12898595.664491475</v>
      </c>
      <c r="O11" s="48">
        <f t="shared" si="9"/>
        <v>-6158868.5137029439</v>
      </c>
    </row>
    <row r="12" spans="1:15" x14ac:dyDescent="0.25">
      <c r="A12" s="37">
        <v>1108</v>
      </c>
      <c r="B12" s="37" t="s">
        <v>30</v>
      </c>
      <c r="C12" s="38">
        <v>1299780779</v>
      </c>
      <c r="D12" s="38">
        <v>85785</v>
      </c>
      <c r="E12" s="38">
        <f t="shared" si="0"/>
        <v>15151.609010899341</v>
      </c>
      <c r="F12" s="39">
        <f t="shared" si="1"/>
        <v>1.0702177450852683</v>
      </c>
      <c r="G12" s="38">
        <f t="shared" si="2"/>
        <v>-636.22899862074291</v>
      </c>
      <c r="H12" s="40">
        <f t="shared" si="3"/>
        <v>0</v>
      </c>
      <c r="I12" s="38">
        <f t="shared" si="4"/>
        <v>-636.22899862074291</v>
      </c>
      <c r="J12" s="38">
        <f t="shared" si="5"/>
        <v>-109.41526433793099</v>
      </c>
      <c r="K12" s="38">
        <f t="shared" si="6"/>
        <v>-745.64426295867395</v>
      </c>
      <c r="L12" s="38">
        <f t="shared" si="7"/>
        <v>-54578904.64668043</v>
      </c>
      <c r="M12" s="38">
        <f t="shared" si="8"/>
        <v>-63965093.097909845</v>
      </c>
      <c r="N12" s="48">
        <f>'jan-feb'!M12</f>
        <v>-45890805.538351379</v>
      </c>
      <c r="O12" s="48">
        <f t="shared" si="9"/>
        <v>-18074287.559558466</v>
      </c>
    </row>
    <row r="13" spans="1:15" x14ac:dyDescent="0.25">
      <c r="A13" s="37">
        <v>1111</v>
      </c>
      <c r="B13" s="37" t="s">
        <v>31</v>
      </c>
      <c r="C13" s="38">
        <v>41336563</v>
      </c>
      <c r="D13" s="38">
        <v>3356</v>
      </c>
      <c r="E13" s="38">
        <f t="shared" si="0"/>
        <v>12317.211859356377</v>
      </c>
      <c r="F13" s="39">
        <f t="shared" si="1"/>
        <v>0.87001312483547699</v>
      </c>
      <c r="G13" s="38">
        <f t="shared" si="2"/>
        <v>1177.7851783667541</v>
      </c>
      <c r="H13" s="40">
        <f t="shared" si="3"/>
        <v>148.58872739991338</v>
      </c>
      <c r="I13" s="38">
        <f t="shared" si="4"/>
        <v>1326.3739057666673</v>
      </c>
      <c r="J13" s="38">
        <f t="shared" si="5"/>
        <v>-109.41526433793099</v>
      </c>
      <c r="K13" s="38">
        <f t="shared" si="6"/>
        <v>1216.9586414287364</v>
      </c>
      <c r="L13" s="38">
        <f t="shared" si="7"/>
        <v>4451310.8277529357</v>
      </c>
      <c r="M13" s="38">
        <f t="shared" si="8"/>
        <v>4084113.2006348395</v>
      </c>
      <c r="N13" s="48">
        <f>'jan-feb'!M13</f>
        <v>2091370.6787946948</v>
      </c>
      <c r="O13" s="48">
        <f t="shared" si="9"/>
        <v>1992742.5218401446</v>
      </c>
    </row>
    <row r="14" spans="1:15" x14ac:dyDescent="0.25">
      <c r="A14" s="37">
        <v>1112</v>
      </c>
      <c r="B14" s="37" t="s">
        <v>32</v>
      </c>
      <c r="C14" s="38">
        <v>38287339</v>
      </c>
      <c r="D14" s="38">
        <v>3229</v>
      </c>
      <c r="E14" s="38">
        <f t="shared" si="0"/>
        <v>11857.336327036233</v>
      </c>
      <c r="F14" s="39">
        <f t="shared" si="1"/>
        <v>0.83753030701292686</v>
      </c>
      <c r="G14" s="38">
        <f t="shared" si="2"/>
        <v>1472.1055190516461</v>
      </c>
      <c r="H14" s="40">
        <f t="shared" si="3"/>
        <v>309.54516371196377</v>
      </c>
      <c r="I14" s="38">
        <f t="shared" si="4"/>
        <v>1781.6506827636099</v>
      </c>
      <c r="J14" s="38">
        <f t="shared" si="5"/>
        <v>-109.41526433793099</v>
      </c>
      <c r="K14" s="38">
        <f t="shared" si="6"/>
        <v>1672.235418425679</v>
      </c>
      <c r="L14" s="38">
        <f t="shared" si="7"/>
        <v>5752950.0546436962</v>
      </c>
      <c r="M14" s="38">
        <f t="shared" si="8"/>
        <v>5399648.1660965178</v>
      </c>
      <c r="N14" s="48">
        <f>'jan-feb'!M14</f>
        <v>4997639.0923057422</v>
      </c>
      <c r="O14" s="48">
        <f t="shared" si="9"/>
        <v>402009.07379077561</v>
      </c>
    </row>
    <row r="15" spans="1:15" x14ac:dyDescent="0.25">
      <c r="A15" s="37">
        <v>1114</v>
      </c>
      <c r="B15" s="37" t="s">
        <v>33</v>
      </c>
      <c r="C15" s="38">
        <v>37392115</v>
      </c>
      <c r="D15" s="38">
        <v>2894</v>
      </c>
      <c r="E15" s="38">
        <f t="shared" si="0"/>
        <v>12920.564961990325</v>
      </c>
      <c r="F15" s="39">
        <f t="shared" si="1"/>
        <v>0.91263032783527753</v>
      </c>
      <c r="G15" s="38">
        <f t="shared" si="2"/>
        <v>791.63919268102734</v>
      </c>
      <c r="H15" s="40">
        <f t="shared" si="3"/>
        <v>0</v>
      </c>
      <c r="I15" s="38">
        <f t="shared" si="4"/>
        <v>791.63919268102734</v>
      </c>
      <c r="J15" s="38">
        <f t="shared" si="5"/>
        <v>-109.41526433793099</v>
      </c>
      <c r="K15" s="38">
        <f t="shared" si="6"/>
        <v>682.2239283430963</v>
      </c>
      <c r="L15" s="38">
        <f t="shared" si="7"/>
        <v>2291003.823618893</v>
      </c>
      <c r="M15" s="38">
        <f t="shared" si="8"/>
        <v>1974356.0486249207</v>
      </c>
      <c r="N15" s="48">
        <f>'jan-feb'!M15</f>
        <v>2264254.6592049585</v>
      </c>
      <c r="O15" s="48">
        <f t="shared" si="9"/>
        <v>-289898.61058003781</v>
      </c>
    </row>
    <row r="16" spans="1:15" x14ac:dyDescent="0.25">
      <c r="A16" s="37">
        <v>1119</v>
      </c>
      <c r="B16" s="37" t="s">
        <v>34</v>
      </c>
      <c r="C16" s="38">
        <v>246445071</v>
      </c>
      <c r="D16" s="38">
        <v>20087</v>
      </c>
      <c r="E16" s="38">
        <f t="shared" si="0"/>
        <v>12268.883905013192</v>
      </c>
      <c r="F16" s="39">
        <f t="shared" si="1"/>
        <v>0.86659953131649547</v>
      </c>
      <c r="G16" s="38">
        <f t="shared" si="2"/>
        <v>1208.7150691463926</v>
      </c>
      <c r="H16" s="40">
        <f t="shared" si="3"/>
        <v>165.50351142002827</v>
      </c>
      <c r="I16" s="38">
        <f t="shared" si="4"/>
        <v>1374.2185805664208</v>
      </c>
      <c r="J16" s="38">
        <f t="shared" si="5"/>
        <v>-109.41526433793099</v>
      </c>
      <c r="K16" s="38">
        <f t="shared" si="6"/>
        <v>1264.8033162284898</v>
      </c>
      <c r="L16" s="38">
        <f t="shared" si="7"/>
        <v>27603928.627837695</v>
      </c>
      <c r="M16" s="38">
        <f t="shared" si="8"/>
        <v>25406104.213081677</v>
      </c>
      <c r="N16" s="48">
        <f>'jan-feb'!M16</f>
        <v>19906291.087508649</v>
      </c>
      <c r="O16" s="48">
        <f t="shared" si="9"/>
        <v>5499813.1255730279</v>
      </c>
    </row>
    <row r="17" spans="1:15" x14ac:dyDescent="0.25">
      <c r="A17" s="37">
        <v>1120</v>
      </c>
      <c r="B17" s="37" t="s">
        <v>35</v>
      </c>
      <c r="C17" s="38">
        <v>295694574</v>
      </c>
      <c r="D17" s="38">
        <v>21444</v>
      </c>
      <c r="E17" s="38">
        <f t="shared" si="0"/>
        <v>13789.151930609962</v>
      </c>
      <c r="F17" s="39">
        <f t="shared" si="1"/>
        <v>0.97398204211841821</v>
      </c>
      <c r="G17" s="38">
        <f t="shared" si="2"/>
        <v>235.74353276445996</v>
      </c>
      <c r="H17" s="40">
        <f t="shared" si="3"/>
        <v>0</v>
      </c>
      <c r="I17" s="38">
        <f t="shared" si="4"/>
        <v>235.74353276445996</v>
      </c>
      <c r="J17" s="38">
        <f t="shared" si="5"/>
        <v>-109.41526433793099</v>
      </c>
      <c r="K17" s="38">
        <f t="shared" si="6"/>
        <v>126.32826842652896</v>
      </c>
      <c r="L17" s="38">
        <f t="shared" si="7"/>
        <v>5055284.316601079</v>
      </c>
      <c r="M17" s="38">
        <f t="shared" si="8"/>
        <v>2708983.388138487</v>
      </c>
      <c r="N17" s="48">
        <f>'jan-feb'!M17</f>
        <v>2034210.7464502132</v>
      </c>
      <c r="O17" s="48">
        <f t="shared" si="9"/>
        <v>674772.64168827375</v>
      </c>
    </row>
    <row r="18" spans="1:15" x14ac:dyDescent="0.25">
      <c r="A18" s="37">
        <v>1121</v>
      </c>
      <c r="B18" s="37" t="s">
        <v>36</v>
      </c>
      <c r="C18" s="38">
        <v>290274129</v>
      </c>
      <c r="D18" s="38">
        <v>20461</v>
      </c>
      <c r="E18" s="38">
        <f t="shared" si="0"/>
        <v>14186.702947070036</v>
      </c>
      <c r="F18" s="39">
        <f t="shared" si="1"/>
        <v>1.0020626342249197</v>
      </c>
      <c r="G18" s="38">
        <f t="shared" si="2"/>
        <v>-18.689117769987789</v>
      </c>
      <c r="H18" s="40">
        <f t="shared" si="3"/>
        <v>0</v>
      </c>
      <c r="I18" s="38">
        <f t="shared" si="4"/>
        <v>-18.689117769987789</v>
      </c>
      <c r="J18" s="38">
        <f t="shared" si="5"/>
        <v>-109.41526433793099</v>
      </c>
      <c r="K18" s="38">
        <f t="shared" si="6"/>
        <v>-128.10438210791878</v>
      </c>
      <c r="L18" s="38">
        <f t="shared" si="7"/>
        <v>-382398.03869172017</v>
      </c>
      <c r="M18" s="38">
        <f t="shared" si="8"/>
        <v>-2621143.7623101263</v>
      </c>
      <c r="N18" s="48">
        <f>'jan-feb'!M18</f>
        <v>-1312154.3333595372</v>
      </c>
      <c r="O18" s="48">
        <f t="shared" si="9"/>
        <v>-1308989.4289505892</v>
      </c>
    </row>
    <row r="19" spans="1:15" x14ac:dyDescent="0.25">
      <c r="A19" s="37">
        <v>1122</v>
      </c>
      <c r="B19" s="37" t="s">
        <v>37</v>
      </c>
      <c r="C19" s="38">
        <v>159088160</v>
      </c>
      <c r="D19" s="38">
        <v>12715</v>
      </c>
      <c r="E19" s="38">
        <f t="shared" si="0"/>
        <v>12511.848997247345</v>
      </c>
      <c r="F19" s="39">
        <f t="shared" si="1"/>
        <v>0.88376111151291026</v>
      </c>
      <c r="G19" s="38">
        <f t="shared" si="2"/>
        <v>1053.2174101165344</v>
      </c>
      <c r="H19" s="40">
        <f t="shared" si="3"/>
        <v>80.465729138074579</v>
      </c>
      <c r="I19" s="38">
        <f t="shared" si="4"/>
        <v>1133.6831392546089</v>
      </c>
      <c r="J19" s="38">
        <f t="shared" si="5"/>
        <v>-109.41526433793099</v>
      </c>
      <c r="K19" s="38">
        <f t="shared" si="6"/>
        <v>1024.267874916678</v>
      </c>
      <c r="L19" s="38">
        <f t="shared" si="7"/>
        <v>14414781.115622353</v>
      </c>
      <c r="M19" s="38">
        <f t="shared" si="8"/>
        <v>13023566.029565562</v>
      </c>
      <c r="N19" s="48">
        <f>'jan-feb'!M19</f>
        <v>7922752.3533624997</v>
      </c>
      <c r="O19" s="48">
        <f t="shared" si="9"/>
        <v>5100813.6762030618</v>
      </c>
    </row>
    <row r="20" spans="1:15" x14ac:dyDescent="0.25">
      <c r="A20" s="37">
        <v>1124</v>
      </c>
      <c r="B20" s="37" t="s">
        <v>38</v>
      </c>
      <c r="C20" s="38">
        <v>544726116</v>
      </c>
      <c r="D20" s="38">
        <v>29541</v>
      </c>
      <c r="E20" s="38">
        <f t="shared" si="0"/>
        <v>18439.664060119834</v>
      </c>
      <c r="F20" s="39">
        <f t="shared" si="1"/>
        <v>1.3024660071650007</v>
      </c>
      <c r="G20" s="38">
        <f t="shared" si="2"/>
        <v>-2740.5842301218586</v>
      </c>
      <c r="H20" s="40">
        <f t="shared" si="3"/>
        <v>0</v>
      </c>
      <c r="I20" s="38">
        <f t="shared" si="4"/>
        <v>-2740.5842301218586</v>
      </c>
      <c r="J20" s="38">
        <f t="shared" si="5"/>
        <v>-109.41526433793099</v>
      </c>
      <c r="K20" s="38">
        <f t="shared" si="6"/>
        <v>-2849.9994944597897</v>
      </c>
      <c r="L20" s="38">
        <f t="shared" si="7"/>
        <v>-80959598.742029831</v>
      </c>
      <c r="M20" s="38">
        <f t="shared" si="8"/>
        <v>-84191835.065836653</v>
      </c>
      <c r="N20" s="48">
        <f>'jan-feb'!M20</f>
        <v>-55030406.309236802</v>
      </c>
      <c r="O20" s="48">
        <f t="shared" si="9"/>
        <v>-29161428.756599851</v>
      </c>
    </row>
    <row r="21" spans="1:15" x14ac:dyDescent="0.25">
      <c r="A21" s="37">
        <v>1127</v>
      </c>
      <c r="B21" s="37" t="s">
        <v>39</v>
      </c>
      <c r="C21" s="38">
        <v>185511094</v>
      </c>
      <c r="D21" s="38">
        <v>11841</v>
      </c>
      <c r="E21" s="38">
        <f t="shared" si="0"/>
        <v>15666.843509838696</v>
      </c>
      <c r="F21" s="39">
        <f t="shared" si="1"/>
        <v>1.1066107844811737</v>
      </c>
      <c r="G21" s="38">
        <f t="shared" si="2"/>
        <v>-965.9790779419302</v>
      </c>
      <c r="H21" s="40">
        <f t="shared" si="3"/>
        <v>0</v>
      </c>
      <c r="I21" s="38">
        <f t="shared" si="4"/>
        <v>-965.9790779419302</v>
      </c>
      <c r="J21" s="38">
        <f t="shared" si="5"/>
        <v>-109.41526433793099</v>
      </c>
      <c r="K21" s="38">
        <f t="shared" si="6"/>
        <v>-1075.3943422798611</v>
      </c>
      <c r="L21" s="38">
        <f t="shared" si="7"/>
        <v>-11438158.261910396</v>
      </c>
      <c r="M21" s="38">
        <f t="shared" si="8"/>
        <v>-12733744.406935835</v>
      </c>
      <c r="N21" s="48">
        <f>'jan-feb'!M21</f>
        <v>-9839893.0230443496</v>
      </c>
      <c r="O21" s="48">
        <f t="shared" si="9"/>
        <v>-2893851.3838914856</v>
      </c>
    </row>
    <row r="22" spans="1:15" x14ac:dyDescent="0.25">
      <c r="A22" s="37">
        <v>1130</v>
      </c>
      <c r="B22" s="37" t="s">
        <v>40</v>
      </c>
      <c r="C22" s="38">
        <v>185020288</v>
      </c>
      <c r="D22" s="38">
        <v>13959</v>
      </c>
      <c r="E22" s="38">
        <f t="shared" si="0"/>
        <v>13254.551758721971</v>
      </c>
      <c r="F22" s="39">
        <f t="shared" si="1"/>
        <v>0.93622112906498656</v>
      </c>
      <c r="G22" s="38">
        <f t="shared" si="2"/>
        <v>577.88764277277403</v>
      </c>
      <c r="H22" s="40">
        <f t="shared" si="3"/>
        <v>0</v>
      </c>
      <c r="I22" s="38">
        <f t="shared" si="4"/>
        <v>577.88764277277403</v>
      </c>
      <c r="J22" s="38">
        <f t="shared" si="5"/>
        <v>-109.41526433793099</v>
      </c>
      <c r="K22" s="38">
        <f t="shared" si="6"/>
        <v>468.47237843484305</v>
      </c>
      <c r="L22" s="38">
        <f t="shared" si="7"/>
        <v>8066733.6054651523</v>
      </c>
      <c r="M22" s="38">
        <f t="shared" si="8"/>
        <v>6539405.9305719743</v>
      </c>
      <c r="N22" s="48">
        <f>'jan-feb'!M22</f>
        <v>2902693.5997807635</v>
      </c>
      <c r="O22" s="48">
        <f t="shared" si="9"/>
        <v>3636712.3307912108</v>
      </c>
    </row>
    <row r="23" spans="1:15" x14ac:dyDescent="0.25">
      <c r="A23" s="37">
        <v>1133</v>
      </c>
      <c r="B23" s="37" t="s">
        <v>41</v>
      </c>
      <c r="C23" s="38">
        <v>47518163</v>
      </c>
      <c r="D23" s="38">
        <v>2612</v>
      </c>
      <c r="E23" s="38">
        <f t="shared" si="0"/>
        <v>18192.252297090352</v>
      </c>
      <c r="F23" s="39">
        <f t="shared" si="1"/>
        <v>1.2849903411188066</v>
      </c>
      <c r="G23" s="38">
        <f t="shared" si="2"/>
        <v>-2582.2407017829896</v>
      </c>
      <c r="H23" s="40">
        <f t="shared" si="3"/>
        <v>0</v>
      </c>
      <c r="I23" s="38">
        <f t="shared" si="4"/>
        <v>-2582.2407017829896</v>
      </c>
      <c r="J23" s="38">
        <f t="shared" si="5"/>
        <v>-109.41526433793099</v>
      </c>
      <c r="K23" s="38">
        <f t="shared" si="6"/>
        <v>-2691.6559661209208</v>
      </c>
      <c r="L23" s="38">
        <f t="shared" si="7"/>
        <v>-6744812.7130571688</v>
      </c>
      <c r="M23" s="38">
        <f t="shared" si="8"/>
        <v>-7030605.383507845</v>
      </c>
      <c r="N23" s="48">
        <f>'jan-feb'!M23</f>
        <v>-5998383.2317567635</v>
      </c>
      <c r="O23" s="48">
        <f t="shared" si="9"/>
        <v>-1032222.1517510815</v>
      </c>
    </row>
    <row r="24" spans="1:15" x14ac:dyDescent="0.25">
      <c r="A24" s="37">
        <v>1134</v>
      </c>
      <c r="B24" s="37" t="s">
        <v>42</v>
      </c>
      <c r="C24" s="38">
        <v>74146376</v>
      </c>
      <c r="D24" s="38">
        <v>3891</v>
      </c>
      <c r="E24" s="38">
        <f t="shared" si="0"/>
        <v>19055.866358262658</v>
      </c>
      <c r="F24" s="39">
        <f t="shared" si="1"/>
        <v>1.3459907993874229</v>
      </c>
      <c r="G24" s="38">
        <f t="shared" si="2"/>
        <v>-3134.9537009332657</v>
      </c>
      <c r="H24" s="40">
        <f t="shared" si="3"/>
        <v>0</v>
      </c>
      <c r="I24" s="38">
        <f t="shared" si="4"/>
        <v>-3134.9537009332657</v>
      </c>
      <c r="J24" s="38">
        <f t="shared" si="5"/>
        <v>-109.41526433793099</v>
      </c>
      <c r="K24" s="38">
        <f t="shared" si="6"/>
        <v>-3244.3689652711969</v>
      </c>
      <c r="L24" s="38">
        <f t="shared" si="7"/>
        <v>-12198104.850331336</v>
      </c>
      <c r="M24" s="38">
        <f t="shared" si="8"/>
        <v>-12623839.643870227</v>
      </c>
      <c r="N24" s="48">
        <f>'jan-feb'!M24</f>
        <v>-13162205.275178241</v>
      </c>
      <c r="O24" s="48">
        <f t="shared" si="9"/>
        <v>538365.63130801357</v>
      </c>
    </row>
    <row r="25" spans="1:15" x14ac:dyDescent="0.25">
      <c r="A25" s="37">
        <v>1135</v>
      </c>
      <c r="B25" s="37" t="s">
        <v>43</v>
      </c>
      <c r="C25" s="38">
        <v>66990264</v>
      </c>
      <c r="D25" s="38">
        <v>4603</v>
      </c>
      <c r="E25" s="38">
        <f t="shared" si="0"/>
        <v>14553.609385183576</v>
      </c>
      <c r="F25" s="39">
        <f t="shared" si="1"/>
        <v>1.0279786792187333</v>
      </c>
      <c r="G25" s="38">
        <f t="shared" si="2"/>
        <v>-253.50923816265305</v>
      </c>
      <c r="H25" s="40">
        <f t="shared" si="3"/>
        <v>0</v>
      </c>
      <c r="I25" s="38">
        <f t="shared" si="4"/>
        <v>-253.50923816265305</v>
      </c>
      <c r="J25" s="38">
        <f t="shared" si="5"/>
        <v>-109.41526433793099</v>
      </c>
      <c r="K25" s="38">
        <f t="shared" si="6"/>
        <v>-362.92450250058403</v>
      </c>
      <c r="L25" s="38">
        <f t="shared" si="7"/>
        <v>-1166903.0232626919</v>
      </c>
      <c r="M25" s="38">
        <f t="shared" si="8"/>
        <v>-1670541.4850101883</v>
      </c>
      <c r="N25" s="48">
        <f>'jan-feb'!M25</f>
        <v>-4433216.0570047405</v>
      </c>
      <c r="O25" s="48">
        <f t="shared" si="9"/>
        <v>2762674.5719945524</v>
      </c>
    </row>
    <row r="26" spans="1:15" x14ac:dyDescent="0.25">
      <c r="A26" s="37">
        <v>1144</v>
      </c>
      <c r="B26" s="37" t="s">
        <v>44</v>
      </c>
      <c r="C26" s="38">
        <v>8231960</v>
      </c>
      <c r="D26" s="38">
        <v>579</v>
      </c>
      <c r="E26" s="38">
        <f t="shared" si="0"/>
        <v>14217.547495682211</v>
      </c>
      <c r="F26" s="39">
        <f t="shared" si="1"/>
        <v>1.0042413060240765</v>
      </c>
      <c r="G26" s="38">
        <f t="shared" si="2"/>
        <v>-38.4296288817795</v>
      </c>
      <c r="H26" s="40">
        <f t="shared" si="3"/>
        <v>0</v>
      </c>
      <c r="I26" s="38">
        <f t="shared" si="4"/>
        <v>-38.4296288817795</v>
      </c>
      <c r="J26" s="38">
        <f t="shared" si="5"/>
        <v>-109.41526433793099</v>
      </c>
      <c r="K26" s="38">
        <f t="shared" si="6"/>
        <v>-147.84489321971049</v>
      </c>
      <c r="L26" s="38">
        <f t="shared" si="7"/>
        <v>-22250.75512255033</v>
      </c>
      <c r="M26" s="38">
        <f t="shared" si="8"/>
        <v>-85602.193174212371</v>
      </c>
      <c r="N26" s="48">
        <f>'jan-feb'!M26</f>
        <v>31866.652868619742</v>
      </c>
      <c r="O26" s="48">
        <f t="shared" si="9"/>
        <v>-117468.84604283211</v>
      </c>
    </row>
    <row r="27" spans="1:15" x14ac:dyDescent="0.25">
      <c r="A27" s="37">
        <v>1145</v>
      </c>
      <c r="B27" s="37" t="s">
        <v>45</v>
      </c>
      <c r="C27" s="38">
        <v>14754386</v>
      </c>
      <c r="D27" s="38">
        <v>907</v>
      </c>
      <c r="E27" s="38">
        <f t="shared" si="0"/>
        <v>16267.239250275634</v>
      </c>
      <c r="F27" s="39">
        <f t="shared" si="1"/>
        <v>1.1490190973558656</v>
      </c>
      <c r="G27" s="38">
        <f t="shared" si="2"/>
        <v>-1350.2323518215703</v>
      </c>
      <c r="H27" s="40">
        <f t="shared" si="3"/>
        <v>0</v>
      </c>
      <c r="I27" s="38">
        <f t="shared" si="4"/>
        <v>-1350.2323518215703</v>
      </c>
      <c r="J27" s="38">
        <f t="shared" si="5"/>
        <v>-109.41526433793099</v>
      </c>
      <c r="K27" s="38">
        <f t="shared" si="6"/>
        <v>-1459.6476161595012</v>
      </c>
      <c r="L27" s="38">
        <f t="shared" si="7"/>
        <v>-1224660.7431021642</v>
      </c>
      <c r="M27" s="38">
        <f t="shared" si="8"/>
        <v>-1323900.3878566676</v>
      </c>
      <c r="N27" s="48">
        <f>'jan-feb'!M27</f>
        <v>-1071185.5517930258</v>
      </c>
      <c r="O27" s="48">
        <f t="shared" si="9"/>
        <v>-252714.83606364182</v>
      </c>
    </row>
    <row r="28" spans="1:15" x14ac:dyDescent="0.25">
      <c r="A28" s="37">
        <v>1146</v>
      </c>
      <c r="B28" s="37" t="s">
        <v>46</v>
      </c>
      <c r="C28" s="38">
        <v>165374344</v>
      </c>
      <c r="D28" s="38">
        <v>11750</v>
      </c>
      <c r="E28" s="38">
        <f t="shared" si="0"/>
        <v>14074.412255319148</v>
      </c>
      <c r="F28" s="39">
        <f t="shared" si="1"/>
        <v>0.99413110095784218</v>
      </c>
      <c r="G28" s="38">
        <f t="shared" si="2"/>
        <v>53.176924950580577</v>
      </c>
      <c r="H28" s="40">
        <f t="shared" si="3"/>
        <v>0</v>
      </c>
      <c r="I28" s="38">
        <f t="shared" si="4"/>
        <v>53.176924950580577</v>
      </c>
      <c r="J28" s="38">
        <f t="shared" si="5"/>
        <v>-109.41526433793099</v>
      </c>
      <c r="K28" s="38">
        <f t="shared" si="6"/>
        <v>-56.238339387350415</v>
      </c>
      <c r="L28" s="38">
        <f t="shared" si="7"/>
        <v>624828.86816932179</v>
      </c>
      <c r="M28" s="38">
        <f t="shared" si="8"/>
        <v>-660800.48780136742</v>
      </c>
      <c r="N28" s="48">
        <f>'jan-feb'!M28</f>
        <v>-19244.167726633659</v>
      </c>
      <c r="O28" s="48">
        <f t="shared" si="9"/>
        <v>-641556.32007473381</v>
      </c>
    </row>
    <row r="29" spans="1:15" x14ac:dyDescent="0.25">
      <c r="A29" s="37">
        <v>1149</v>
      </c>
      <c r="B29" s="37" t="s">
        <v>47</v>
      </c>
      <c r="C29" s="38">
        <v>607213238</v>
      </c>
      <c r="D29" s="38">
        <v>43990</v>
      </c>
      <c r="E29" s="38">
        <f t="shared" si="0"/>
        <v>13803.438008638326</v>
      </c>
      <c r="F29" s="39">
        <f t="shared" si="1"/>
        <v>0.97499112400553856</v>
      </c>
      <c r="G29" s="38">
        <f t="shared" si="2"/>
        <v>226.60044282630668</v>
      </c>
      <c r="H29" s="40">
        <f t="shared" si="3"/>
        <v>0</v>
      </c>
      <c r="I29" s="38">
        <f t="shared" si="4"/>
        <v>226.60044282630668</v>
      </c>
      <c r="J29" s="38">
        <f t="shared" si="5"/>
        <v>-109.41526433793099</v>
      </c>
      <c r="K29" s="38">
        <f t="shared" si="6"/>
        <v>117.18517848837568</v>
      </c>
      <c r="L29" s="38">
        <f t="shared" si="7"/>
        <v>9968153.4799292311</v>
      </c>
      <c r="M29" s="38">
        <f t="shared" si="8"/>
        <v>5154976.001703646</v>
      </c>
      <c r="N29" s="48">
        <f>'jan-feb'!M29</f>
        <v>443340.851140871</v>
      </c>
      <c r="O29" s="48">
        <f t="shared" si="9"/>
        <v>4711635.1505627753</v>
      </c>
    </row>
    <row r="30" spans="1:15" x14ac:dyDescent="0.25">
      <c r="A30" s="37">
        <v>1151</v>
      </c>
      <c r="B30" s="37" t="s">
        <v>48</v>
      </c>
      <c r="C30" s="38">
        <v>3408967</v>
      </c>
      <c r="D30" s="38">
        <v>219</v>
      </c>
      <c r="E30" s="38">
        <f t="shared" si="0"/>
        <v>15566.059360730593</v>
      </c>
      <c r="F30" s="39">
        <f t="shared" si="1"/>
        <v>1.0994920035833018</v>
      </c>
      <c r="G30" s="38">
        <f t="shared" si="2"/>
        <v>-901.47722251274388</v>
      </c>
      <c r="H30" s="40">
        <f t="shared" si="3"/>
        <v>0</v>
      </c>
      <c r="I30" s="38">
        <f t="shared" si="4"/>
        <v>-901.47722251274388</v>
      </c>
      <c r="J30" s="38">
        <f t="shared" si="5"/>
        <v>-109.41526433793099</v>
      </c>
      <c r="K30" s="38">
        <f t="shared" si="6"/>
        <v>-1010.8924868506749</v>
      </c>
      <c r="L30" s="38">
        <f t="shared" si="7"/>
        <v>-197423.51173029092</v>
      </c>
      <c r="M30" s="38">
        <f t="shared" si="8"/>
        <v>-221385.45462029779</v>
      </c>
      <c r="N30" s="48">
        <f>'jan-feb'!M30</f>
        <v>-281553.66103933041</v>
      </c>
      <c r="O30" s="48">
        <f t="shared" si="9"/>
        <v>60168.20641903262</v>
      </c>
    </row>
    <row r="31" spans="1:15" x14ac:dyDescent="0.25">
      <c r="A31" s="37">
        <v>1160</v>
      </c>
      <c r="B31" s="37" t="s">
        <v>49</v>
      </c>
      <c r="C31" s="38">
        <v>132431644</v>
      </c>
      <c r="D31" s="38">
        <v>9181</v>
      </c>
      <c r="E31" s="38">
        <f t="shared" si="0"/>
        <v>14424.533710924736</v>
      </c>
      <c r="F31" s="39">
        <f t="shared" si="1"/>
        <v>1.0188615566114059</v>
      </c>
      <c r="G31" s="38">
        <f t="shared" si="2"/>
        <v>-170.90080663699541</v>
      </c>
      <c r="H31" s="40">
        <f t="shared" si="3"/>
        <v>0</v>
      </c>
      <c r="I31" s="38">
        <f t="shared" si="4"/>
        <v>-170.90080663699541</v>
      </c>
      <c r="J31" s="38">
        <f t="shared" si="5"/>
        <v>-109.41526433793099</v>
      </c>
      <c r="K31" s="38">
        <f t="shared" si="6"/>
        <v>-280.31607097492639</v>
      </c>
      <c r="L31" s="38">
        <f t="shared" si="7"/>
        <v>-1569040.3057342549</v>
      </c>
      <c r="M31" s="38">
        <f t="shared" si="8"/>
        <v>-2573581.8476207992</v>
      </c>
      <c r="N31" s="48">
        <f>'jan-feb'!M31</f>
        <v>1069854.710858027</v>
      </c>
      <c r="O31" s="48">
        <f t="shared" si="9"/>
        <v>-3643436.5584788262</v>
      </c>
    </row>
    <row r="32" spans="1:15" x14ac:dyDescent="0.25">
      <c r="A32" s="37">
        <v>1505</v>
      </c>
      <c r="B32" s="37" t="s">
        <v>50</v>
      </c>
      <c r="C32" s="38">
        <v>320775214</v>
      </c>
      <c r="D32" s="38">
        <v>24479</v>
      </c>
      <c r="E32" s="38">
        <f t="shared" si="0"/>
        <v>13104.097961518037</v>
      </c>
      <c r="F32" s="39">
        <f t="shared" si="1"/>
        <v>0.92559398554067296</v>
      </c>
      <c r="G32" s="38">
        <f t="shared" si="2"/>
        <v>674.17807298329194</v>
      </c>
      <c r="H32" s="40">
        <f t="shared" si="3"/>
        <v>0</v>
      </c>
      <c r="I32" s="38">
        <f t="shared" si="4"/>
        <v>674.17807298329194</v>
      </c>
      <c r="J32" s="38">
        <f t="shared" si="5"/>
        <v>-109.41526433793099</v>
      </c>
      <c r="K32" s="38">
        <f t="shared" si="6"/>
        <v>564.76280864536091</v>
      </c>
      <c r="L32" s="38">
        <f t="shared" si="7"/>
        <v>16503205.048558004</v>
      </c>
      <c r="M32" s="38">
        <f t="shared" si="8"/>
        <v>13824828.792829789</v>
      </c>
      <c r="N32" s="48">
        <f>'jan-feb'!M32</f>
        <v>7169896.3195352908</v>
      </c>
      <c r="O32" s="48">
        <f t="shared" si="9"/>
        <v>6654932.4732944984</v>
      </c>
    </row>
    <row r="33" spans="1:15" x14ac:dyDescent="0.25">
      <c r="A33" s="37">
        <v>1506</v>
      </c>
      <c r="B33" s="37" t="s">
        <v>51</v>
      </c>
      <c r="C33" s="38">
        <v>457140580</v>
      </c>
      <c r="D33" s="38">
        <v>33291</v>
      </c>
      <c r="E33" s="38">
        <f t="shared" si="0"/>
        <v>13731.656603886937</v>
      </c>
      <c r="F33" s="39">
        <f t="shared" si="1"/>
        <v>0.96992092102730554</v>
      </c>
      <c r="G33" s="38">
        <f t="shared" si="2"/>
        <v>272.54054186719588</v>
      </c>
      <c r="H33" s="40">
        <f t="shared" si="3"/>
        <v>0</v>
      </c>
      <c r="I33" s="38">
        <f t="shared" si="4"/>
        <v>272.54054186719588</v>
      </c>
      <c r="J33" s="38">
        <f t="shared" si="5"/>
        <v>-109.41526433793099</v>
      </c>
      <c r="K33" s="38">
        <f t="shared" si="6"/>
        <v>163.12527752926491</v>
      </c>
      <c r="L33" s="38">
        <f t="shared" si="7"/>
        <v>9073147.1793008186</v>
      </c>
      <c r="M33" s="38">
        <f t="shared" si="8"/>
        <v>5430603.6142267575</v>
      </c>
      <c r="N33" s="48">
        <f>'jan-feb'!M33</f>
        <v>355623.4006376795</v>
      </c>
      <c r="O33" s="48">
        <f t="shared" si="9"/>
        <v>5074980.2135890778</v>
      </c>
    </row>
    <row r="34" spans="1:15" x14ac:dyDescent="0.25">
      <c r="A34" s="37">
        <v>1508</v>
      </c>
      <c r="B34" s="37" t="s">
        <v>52</v>
      </c>
      <c r="C34" s="38">
        <v>850347217</v>
      </c>
      <c r="D34" s="38">
        <v>59663</v>
      </c>
      <c r="E34" s="38">
        <f t="shared" si="0"/>
        <v>14252.505187469622</v>
      </c>
      <c r="F34" s="39">
        <f t="shared" si="1"/>
        <v>1.006710505305235</v>
      </c>
      <c r="G34" s="38">
        <f t="shared" si="2"/>
        <v>-60.802551625722558</v>
      </c>
      <c r="H34" s="40">
        <f t="shared" si="3"/>
        <v>0</v>
      </c>
      <c r="I34" s="38">
        <f t="shared" si="4"/>
        <v>-60.802551625722558</v>
      </c>
      <c r="J34" s="38">
        <f t="shared" si="5"/>
        <v>-109.41526433793099</v>
      </c>
      <c r="K34" s="38">
        <f t="shared" si="6"/>
        <v>-170.21781596365355</v>
      </c>
      <c r="L34" s="38">
        <f t="shared" si="7"/>
        <v>-3627662.6376454849</v>
      </c>
      <c r="M34" s="38">
        <f t="shared" si="8"/>
        <v>-10155705.553839462</v>
      </c>
      <c r="N34" s="48">
        <f>'jan-feb'!M34</f>
        <v>-11536844.393194415</v>
      </c>
      <c r="O34" s="48">
        <f t="shared" si="9"/>
        <v>1381138.8393549528</v>
      </c>
    </row>
    <row r="35" spans="1:15" x14ac:dyDescent="0.25">
      <c r="A35" s="37">
        <v>1511</v>
      </c>
      <c r="B35" s="37" t="s">
        <v>53</v>
      </c>
      <c r="C35" s="38">
        <v>43622521</v>
      </c>
      <c r="D35" s="38">
        <v>3029</v>
      </c>
      <c r="E35" s="38">
        <f t="shared" si="0"/>
        <v>14401.624628590294</v>
      </c>
      <c r="F35" s="39">
        <f t="shared" si="1"/>
        <v>1.0172433980105404</v>
      </c>
      <c r="G35" s="38">
        <f t="shared" si="2"/>
        <v>-156.23899394295296</v>
      </c>
      <c r="H35" s="40">
        <f t="shared" si="3"/>
        <v>0</v>
      </c>
      <c r="I35" s="38">
        <f t="shared" si="4"/>
        <v>-156.23899394295296</v>
      </c>
      <c r="J35" s="38">
        <f t="shared" si="5"/>
        <v>-109.41526433793099</v>
      </c>
      <c r="K35" s="38">
        <f t="shared" si="6"/>
        <v>-265.65425828088394</v>
      </c>
      <c r="L35" s="38">
        <f t="shared" si="7"/>
        <v>-473247.91265320452</v>
      </c>
      <c r="M35" s="38">
        <f t="shared" si="8"/>
        <v>-804666.74833279743</v>
      </c>
      <c r="N35" s="48">
        <f>'jan-feb'!M35</f>
        <v>-1933779.46414672</v>
      </c>
      <c r="O35" s="48">
        <f t="shared" si="9"/>
        <v>1129112.7158139227</v>
      </c>
    </row>
    <row r="36" spans="1:15" x14ac:dyDescent="0.25">
      <c r="A36" s="37">
        <v>1514</v>
      </c>
      <c r="B36" s="37" t="s">
        <v>54</v>
      </c>
      <c r="C36" s="38">
        <v>37412047</v>
      </c>
      <c r="D36" s="38">
        <v>2437</v>
      </c>
      <c r="E36" s="38">
        <f t="shared" si="0"/>
        <v>15351.681165367254</v>
      </c>
      <c r="F36" s="39">
        <f t="shared" si="1"/>
        <v>1.0843496283628116</v>
      </c>
      <c r="G36" s="38">
        <f t="shared" si="2"/>
        <v>-764.27517748020705</v>
      </c>
      <c r="H36" s="40">
        <f t="shared" si="3"/>
        <v>0</v>
      </c>
      <c r="I36" s="38">
        <f t="shared" si="4"/>
        <v>-764.27517748020705</v>
      </c>
      <c r="J36" s="38">
        <f t="shared" si="5"/>
        <v>-109.41526433793099</v>
      </c>
      <c r="K36" s="38">
        <f t="shared" si="6"/>
        <v>-873.69044181813808</v>
      </c>
      <c r="L36" s="38">
        <f t="shared" si="7"/>
        <v>-1862538.6075192646</v>
      </c>
      <c r="M36" s="38">
        <f t="shared" si="8"/>
        <v>-2129183.6067108023</v>
      </c>
      <c r="N36" s="48">
        <f>'jan-feb'!M36</f>
        <v>-2474817.0576842381</v>
      </c>
      <c r="O36" s="48">
        <f t="shared" si="9"/>
        <v>345633.45097343577</v>
      </c>
    </row>
    <row r="37" spans="1:15" x14ac:dyDescent="0.25">
      <c r="A37" s="37">
        <v>1515</v>
      </c>
      <c r="B37" s="37" t="s">
        <v>55</v>
      </c>
      <c r="C37" s="38">
        <v>142440095</v>
      </c>
      <c r="D37" s="38">
        <v>9003</v>
      </c>
      <c r="E37" s="38">
        <f t="shared" si="0"/>
        <v>15821.403421081861</v>
      </c>
      <c r="F37" s="39">
        <f t="shared" si="1"/>
        <v>1.1175279589919631</v>
      </c>
      <c r="G37" s="38">
        <f t="shared" si="2"/>
        <v>-1064.8974211375555</v>
      </c>
      <c r="H37" s="40">
        <f t="shared" si="3"/>
        <v>0</v>
      </c>
      <c r="I37" s="38">
        <f t="shared" si="4"/>
        <v>-1064.8974211375555</v>
      </c>
      <c r="J37" s="38">
        <f t="shared" si="5"/>
        <v>-109.41526433793099</v>
      </c>
      <c r="K37" s="38">
        <f t="shared" si="6"/>
        <v>-1174.3126854754864</v>
      </c>
      <c r="L37" s="38">
        <f t="shared" si="7"/>
        <v>-9587271.4825014118</v>
      </c>
      <c r="M37" s="38">
        <f t="shared" si="8"/>
        <v>-10572337.107335804</v>
      </c>
      <c r="N37" s="48">
        <f>'jan-feb'!M37</f>
        <v>-12352124.113685355</v>
      </c>
      <c r="O37" s="48">
        <f t="shared" si="9"/>
        <v>1779787.0063495506</v>
      </c>
    </row>
    <row r="38" spans="1:15" x14ac:dyDescent="0.25">
      <c r="A38" s="37">
        <v>1516</v>
      </c>
      <c r="B38" s="37" t="s">
        <v>56</v>
      </c>
      <c r="C38" s="38">
        <v>134291125</v>
      </c>
      <c r="D38" s="38">
        <v>8958</v>
      </c>
      <c r="E38" s="38">
        <f t="shared" si="0"/>
        <v>14991.195021210091</v>
      </c>
      <c r="F38" s="39">
        <f t="shared" si="1"/>
        <v>1.058887073986122</v>
      </c>
      <c r="G38" s="38">
        <f t="shared" si="2"/>
        <v>-533.56404521962281</v>
      </c>
      <c r="H38" s="40">
        <f t="shared" si="3"/>
        <v>0</v>
      </c>
      <c r="I38" s="38">
        <f t="shared" si="4"/>
        <v>-533.56404521962281</v>
      </c>
      <c r="J38" s="38">
        <f t="shared" si="5"/>
        <v>-109.41526433793099</v>
      </c>
      <c r="K38" s="38">
        <f t="shared" si="6"/>
        <v>-642.97930955755385</v>
      </c>
      <c r="L38" s="38">
        <f t="shared" si="7"/>
        <v>-4779666.717077381</v>
      </c>
      <c r="M38" s="38">
        <f t="shared" si="8"/>
        <v>-5759808.6550165676</v>
      </c>
      <c r="N38" s="48">
        <f>'jan-feb'!M38</f>
        <v>-5337437.9729238413</v>
      </c>
      <c r="O38" s="48">
        <f t="shared" si="9"/>
        <v>-422370.68209272623</v>
      </c>
    </row>
    <row r="39" spans="1:15" x14ac:dyDescent="0.25">
      <c r="A39" s="37">
        <v>1517</v>
      </c>
      <c r="B39" s="37" t="s">
        <v>57</v>
      </c>
      <c r="C39" s="38">
        <v>66715135</v>
      </c>
      <c r="D39" s="38">
        <v>5411</v>
      </c>
      <c r="E39" s="38">
        <f t="shared" si="0"/>
        <v>12329.538902236185</v>
      </c>
      <c r="F39" s="39">
        <f t="shared" si="1"/>
        <v>0.8708838323639585</v>
      </c>
      <c r="G39" s="38">
        <f t="shared" si="2"/>
        <v>1169.895870923677</v>
      </c>
      <c r="H39" s="40">
        <f t="shared" si="3"/>
        <v>144.27426239198064</v>
      </c>
      <c r="I39" s="38">
        <f t="shared" si="4"/>
        <v>1314.1701333156575</v>
      </c>
      <c r="J39" s="38">
        <f t="shared" si="5"/>
        <v>-109.41526433793099</v>
      </c>
      <c r="K39" s="38">
        <f t="shared" si="6"/>
        <v>1204.7548689777266</v>
      </c>
      <c r="L39" s="38">
        <f t="shared" si="7"/>
        <v>7110974.5913710231</v>
      </c>
      <c r="M39" s="38">
        <f t="shared" si="8"/>
        <v>6518928.5960384784</v>
      </c>
      <c r="N39" s="48">
        <f>'jan-feb'!M39</f>
        <v>3011331.5168775488</v>
      </c>
      <c r="O39" s="48">
        <f t="shared" si="9"/>
        <v>3507597.0791609297</v>
      </c>
    </row>
    <row r="40" spans="1:15" x14ac:dyDescent="0.25">
      <c r="A40" s="37">
        <v>1520</v>
      </c>
      <c r="B40" s="37" t="s">
        <v>58</v>
      </c>
      <c r="C40" s="38">
        <v>135757099</v>
      </c>
      <c r="D40" s="38">
        <v>11068</v>
      </c>
      <c r="E40" s="38">
        <f t="shared" si="0"/>
        <v>12265.729942175642</v>
      </c>
      <c r="F40" s="39">
        <f t="shared" si="1"/>
        <v>0.86637675451479357</v>
      </c>
      <c r="G40" s="38">
        <f t="shared" si="2"/>
        <v>1210.7336053624249</v>
      </c>
      <c r="H40" s="40">
        <f t="shared" si="3"/>
        <v>166.6073984131709</v>
      </c>
      <c r="I40" s="38">
        <f t="shared" si="4"/>
        <v>1377.3410037755957</v>
      </c>
      <c r="J40" s="38">
        <f t="shared" si="5"/>
        <v>-109.41526433793099</v>
      </c>
      <c r="K40" s="38">
        <f t="shared" si="6"/>
        <v>1267.9257394376648</v>
      </c>
      <c r="L40" s="38">
        <f t="shared" si="7"/>
        <v>15244410.229788294</v>
      </c>
      <c r="M40" s="38">
        <f t="shared" si="8"/>
        <v>14033402.084096074</v>
      </c>
      <c r="N40" s="48">
        <f>'jan-feb'!M40</f>
        <v>8185564.8408640167</v>
      </c>
      <c r="O40" s="48">
        <f t="shared" si="9"/>
        <v>5847837.2432320574</v>
      </c>
    </row>
    <row r="41" spans="1:15" x14ac:dyDescent="0.25">
      <c r="A41" s="37">
        <v>1525</v>
      </c>
      <c r="B41" s="37" t="s">
        <v>59</v>
      </c>
      <c r="C41" s="38">
        <v>57789606</v>
      </c>
      <c r="D41" s="38">
        <v>4333</v>
      </c>
      <c r="E41" s="38">
        <f t="shared" si="0"/>
        <v>13337.088852988691</v>
      </c>
      <c r="F41" s="39">
        <f t="shared" si="1"/>
        <v>0.9420510487024637</v>
      </c>
      <c r="G41" s="38">
        <f t="shared" si="2"/>
        <v>525.06390244207341</v>
      </c>
      <c r="H41" s="40">
        <f t="shared" si="3"/>
        <v>0</v>
      </c>
      <c r="I41" s="38">
        <f t="shared" si="4"/>
        <v>525.06390244207341</v>
      </c>
      <c r="J41" s="38">
        <f t="shared" si="5"/>
        <v>-109.41526433793099</v>
      </c>
      <c r="K41" s="38">
        <f t="shared" si="6"/>
        <v>415.64863810414244</v>
      </c>
      <c r="L41" s="38">
        <f t="shared" si="7"/>
        <v>2275101.8892815043</v>
      </c>
      <c r="M41" s="38">
        <f t="shared" si="8"/>
        <v>1801005.5489052492</v>
      </c>
      <c r="N41" s="48">
        <f>'jan-feb'!M41</f>
        <v>1489807.6675642985</v>
      </c>
      <c r="O41" s="48">
        <f t="shared" si="9"/>
        <v>311197.88134095073</v>
      </c>
    </row>
    <row r="42" spans="1:15" x14ac:dyDescent="0.25">
      <c r="A42" s="37">
        <v>1528</v>
      </c>
      <c r="B42" s="37" t="s">
        <v>60</v>
      </c>
      <c r="C42" s="38">
        <v>93217006</v>
      </c>
      <c r="D42" s="38">
        <v>7626</v>
      </c>
      <c r="E42" s="38">
        <f t="shared" si="0"/>
        <v>12223.578022554419</v>
      </c>
      <c r="F42" s="39">
        <f t="shared" si="1"/>
        <v>0.86339939862238713</v>
      </c>
      <c r="G42" s="38">
        <f t="shared" si="2"/>
        <v>1237.7108339200076</v>
      </c>
      <c r="H42" s="40">
        <f t="shared" si="3"/>
        <v>181.36057028059895</v>
      </c>
      <c r="I42" s="38">
        <f t="shared" si="4"/>
        <v>1419.0714042006066</v>
      </c>
      <c r="J42" s="38">
        <f t="shared" si="5"/>
        <v>-109.41526433793099</v>
      </c>
      <c r="K42" s="38">
        <f t="shared" si="6"/>
        <v>1309.6561398626757</v>
      </c>
      <c r="L42" s="38">
        <f t="shared" si="7"/>
        <v>10821838.528433826</v>
      </c>
      <c r="M42" s="38">
        <f t="shared" si="8"/>
        <v>9987437.7225927655</v>
      </c>
      <c r="N42" s="48">
        <f>'jan-feb'!M42</f>
        <v>5484290.3871240597</v>
      </c>
      <c r="O42" s="48">
        <f t="shared" si="9"/>
        <v>4503147.3354687057</v>
      </c>
    </row>
    <row r="43" spans="1:15" x14ac:dyDescent="0.25">
      <c r="A43" s="37">
        <v>1531</v>
      </c>
      <c r="B43" s="37" t="s">
        <v>61</v>
      </c>
      <c r="C43" s="38">
        <v>123976188</v>
      </c>
      <c r="D43" s="38">
        <v>9798</v>
      </c>
      <c r="E43" s="38">
        <f t="shared" si="0"/>
        <v>12653.21371708512</v>
      </c>
      <c r="F43" s="39">
        <f t="shared" si="1"/>
        <v>0.89374625774989158</v>
      </c>
      <c r="G43" s="38">
        <f t="shared" si="2"/>
        <v>962.74398942035862</v>
      </c>
      <c r="H43" s="40">
        <f t="shared" si="3"/>
        <v>30.988077194853393</v>
      </c>
      <c r="I43" s="38">
        <f t="shared" si="4"/>
        <v>993.73206661521203</v>
      </c>
      <c r="J43" s="38">
        <f t="shared" si="5"/>
        <v>-109.41526433793099</v>
      </c>
      <c r="K43" s="38">
        <f t="shared" si="6"/>
        <v>884.316802277281</v>
      </c>
      <c r="L43" s="38">
        <f t="shared" si="7"/>
        <v>9736586.7886958476</v>
      </c>
      <c r="M43" s="38">
        <f t="shared" si="8"/>
        <v>8664536.0287127998</v>
      </c>
      <c r="N43" s="48">
        <f>'jan-feb'!M43</f>
        <v>3185491.8795280415</v>
      </c>
      <c r="O43" s="48">
        <f t="shared" si="9"/>
        <v>5479044.1491847578</v>
      </c>
    </row>
    <row r="44" spans="1:15" x14ac:dyDescent="0.25">
      <c r="A44" s="37">
        <v>1532</v>
      </c>
      <c r="B44" s="37" t="s">
        <v>62</v>
      </c>
      <c r="C44" s="38">
        <v>130292415</v>
      </c>
      <c r="D44" s="38">
        <v>8828</v>
      </c>
      <c r="E44" s="38">
        <f t="shared" si="0"/>
        <v>14758.995808790212</v>
      </c>
      <c r="F44" s="39">
        <f t="shared" si="1"/>
        <v>1.0424859302298506</v>
      </c>
      <c r="G44" s="38">
        <f t="shared" si="2"/>
        <v>-384.95654927090044</v>
      </c>
      <c r="H44" s="40">
        <f t="shared" si="3"/>
        <v>0</v>
      </c>
      <c r="I44" s="38">
        <f t="shared" si="4"/>
        <v>-384.95654927090044</v>
      </c>
      <c r="J44" s="38">
        <f t="shared" si="5"/>
        <v>-109.41526433793099</v>
      </c>
      <c r="K44" s="38">
        <f t="shared" si="6"/>
        <v>-494.37181360883142</v>
      </c>
      <c r="L44" s="38">
        <f t="shared" si="7"/>
        <v>-3398396.4169635093</v>
      </c>
      <c r="M44" s="38">
        <f t="shared" si="8"/>
        <v>-4364314.3705387637</v>
      </c>
      <c r="N44" s="48">
        <f>'jan-feb'!M44</f>
        <v>-7005670.8996128263</v>
      </c>
      <c r="O44" s="48">
        <f t="shared" si="9"/>
        <v>2641356.5290740626</v>
      </c>
    </row>
    <row r="45" spans="1:15" x14ac:dyDescent="0.25">
      <c r="A45" s="37">
        <v>1535</v>
      </c>
      <c r="B45" s="37" t="s">
        <v>63</v>
      </c>
      <c r="C45" s="38">
        <v>99076485</v>
      </c>
      <c r="D45" s="38">
        <v>7315</v>
      </c>
      <c r="E45" s="38">
        <f t="shared" si="0"/>
        <v>13544.290498974709</v>
      </c>
      <c r="F45" s="39">
        <f t="shared" si="1"/>
        <v>0.9566865160106286</v>
      </c>
      <c r="G45" s="38">
        <f t="shared" si="2"/>
        <v>392.45484901102145</v>
      </c>
      <c r="H45" s="40">
        <f t="shared" si="3"/>
        <v>0</v>
      </c>
      <c r="I45" s="38">
        <f t="shared" si="4"/>
        <v>392.45484901102145</v>
      </c>
      <c r="J45" s="38">
        <f t="shared" si="5"/>
        <v>-109.41526433793099</v>
      </c>
      <c r="K45" s="38">
        <f t="shared" si="6"/>
        <v>283.03958467309047</v>
      </c>
      <c r="L45" s="38">
        <f t="shared" si="7"/>
        <v>2870807.2205156218</v>
      </c>
      <c r="M45" s="38">
        <f t="shared" si="8"/>
        <v>2070434.5618836568</v>
      </c>
      <c r="N45" s="48">
        <f>'jan-feb'!M45</f>
        <v>903322.53176848323</v>
      </c>
      <c r="O45" s="48">
        <f t="shared" si="9"/>
        <v>1167112.0301151737</v>
      </c>
    </row>
    <row r="46" spans="1:15" x14ac:dyDescent="0.25">
      <c r="A46" s="37">
        <v>1539</v>
      </c>
      <c r="B46" s="37" t="s">
        <v>64</v>
      </c>
      <c r="C46" s="38">
        <v>92158274</v>
      </c>
      <c r="D46" s="38">
        <v>7195</v>
      </c>
      <c r="E46" s="38">
        <f t="shared" si="0"/>
        <v>12808.655177206394</v>
      </c>
      <c r="F46" s="39">
        <f t="shared" si="1"/>
        <v>0.90472569952561877</v>
      </c>
      <c r="G46" s="38">
        <f t="shared" si="2"/>
        <v>863.26145494274328</v>
      </c>
      <c r="H46" s="40">
        <f t="shared" si="3"/>
        <v>0</v>
      </c>
      <c r="I46" s="38">
        <f t="shared" si="4"/>
        <v>863.26145494274328</v>
      </c>
      <c r="J46" s="38">
        <f t="shared" si="5"/>
        <v>-109.41526433793099</v>
      </c>
      <c r="K46" s="38">
        <f t="shared" si="6"/>
        <v>753.84619060481225</v>
      </c>
      <c r="L46" s="38">
        <f t="shared" si="7"/>
        <v>6211166.1683130376</v>
      </c>
      <c r="M46" s="38">
        <f t="shared" si="8"/>
        <v>5423923.3414016245</v>
      </c>
      <c r="N46" s="48">
        <f>'jan-feb'!M46</f>
        <v>4114304.0271324976</v>
      </c>
      <c r="O46" s="48">
        <f t="shared" si="9"/>
        <v>1309619.3142691269</v>
      </c>
    </row>
    <row r="47" spans="1:15" x14ac:dyDescent="0.25">
      <c r="A47" s="37">
        <v>1547</v>
      </c>
      <c r="B47" s="37" t="s">
        <v>65</v>
      </c>
      <c r="C47" s="38">
        <v>56493950</v>
      </c>
      <c r="D47" s="38">
        <v>3780</v>
      </c>
      <c r="E47" s="38">
        <f t="shared" si="0"/>
        <v>14945.489417989418</v>
      </c>
      <c r="F47" s="39">
        <f t="shared" si="1"/>
        <v>1.0556587074422519</v>
      </c>
      <c r="G47" s="38">
        <f t="shared" si="2"/>
        <v>-504.31245915839219</v>
      </c>
      <c r="H47" s="40">
        <f t="shared" si="3"/>
        <v>0</v>
      </c>
      <c r="I47" s="38">
        <f t="shared" si="4"/>
        <v>-504.31245915839219</v>
      </c>
      <c r="J47" s="38">
        <f t="shared" si="5"/>
        <v>-109.41526433793099</v>
      </c>
      <c r="K47" s="38">
        <f t="shared" si="6"/>
        <v>-613.72772349632316</v>
      </c>
      <c r="L47" s="38">
        <f t="shared" si="7"/>
        <v>-1906301.0956187225</v>
      </c>
      <c r="M47" s="38">
        <f t="shared" si="8"/>
        <v>-2319890.7948161014</v>
      </c>
      <c r="N47" s="48">
        <f>'jan-feb'!M47</f>
        <v>-3176785.9039665246</v>
      </c>
      <c r="O47" s="48">
        <f t="shared" si="9"/>
        <v>856895.1091504232</v>
      </c>
    </row>
    <row r="48" spans="1:15" x14ac:dyDescent="0.25">
      <c r="A48" s="37">
        <v>1554</v>
      </c>
      <c r="B48" s="37" t="s">
        <v>66</v>
      </c>
      <c r="C48" s="38">
        <v>83108818</v>
      </c>
      <c r="D48" s="38">
        <v>6007</v>
      </c>
      <c r="E48" s="38">
        <f t="shared" si="0"/>
        <v>13835.328450141502</v>
      </c>
      <c r="F48" s="39">
        <f t="shared" si="1"/>
        <v>0.97724367133373002</v>
      </c>
      <c r="G48" s="38">
        <f t="shared" si="2"/>
        <v>206.19056026427424</v>
      </c>
      <c r="H48" s="40">
        <f t="shared" si="3"/>
        <v>0</v>
      </c>
      <c r="I48" s="38">
        <f t="shared" si="4"/>
        <v>206.19056026427424</v>
      </c>
      <c r="J48" s="38">
        <f t="shared" si="5"/>
        <v>-109.41526433793099</v>
      </c>
      <c r="K48" s="38">
        <f t="shared" si="6"/>
        <v>96.775295926343247</v>
      </c>
      <c r="L48" s="38">
        <f t="shared" si="7"/>
        <v>1238586.6955074954</v>
      </c>
      <c r="M48" s="38">
        <f t="shared" si="8"/>
        <v>581329.20262954384</v>
      </c>
      <c r="N48" s="48">
        <f>'jan-feb'!M48</f>
        <v>-198145.18476373464</v>
      </c>
      <c r="O48" s="48">
        <f t="shared" si="9"/>
        <v>779474.38739327854</v>
      </c>
    </row>
    <row r="49" spans="1:15" x14ac:dyDescent="0.25">
      <c r="A49" s="37">
        <v>1557</v>
      </c>
      <c r="B49" s="37" t="s">
        <v>67</v>
      </c>
      <c r="C49" s="38">
        <v>30344726</v>
      </c>
      <c r="D49" s="38">
        <v>2740</v>
      </c>
      <c r="E49" s="38">
        <f t="shared" si="0"/>
        <v>11074.717518248175</v>
      </c>
      <c r="F49" s="39">
        <f t="shared" si="1"/>
        <v>0.78225086202461147</v>
      </c>
      <c r="G49" s="38">
        <f t="shared" si="2"/>
        <v>1972.9815566760035</v>
      </c>
      <c r="H49" s="40">
        <f t="shared" si="3"/>
        <v>583.46174678778414</v>
      </c>
      <c r="I49" s="38">
        <f t="shared" si="4"/>
        <v>2556.4433034637877</v>
      </c>
      <c r="J49" s="38">
        <f t="shared" si="5"/>
        <v>-109.41526433793099</v>
      </c>
      <c r="K49" s="38">
        <f t="shared" si="6"/>
        <v>2447.0280391258566</v>
      </c>
      <c r="L49" s="38">
        <f t="shared" si="7"/>
        <v>7004654.6514907787</v>
      </c>
      <c r="M49" s="38">
        <f t="shared" si="8"/>
        <v>6704856.8272048468</v>
      </c>
      <c r="N49" s="48">
        <f>'jan-feb'!M49</f>
        <v>5001777.6726750461</v>
      </c>
      <c r="O49" s="48">
        <f t="shared" si="9"/>
        <v>1703079.1545298006</v>
      </c>
    </row>
    <row r="50" spans="1:15" x14ac:dyDescent="0.25">
      <c r="A50" s="37">
        <v>1560</v>
      </c>
      <c r="B50" s="37" t="s">
        <v>68</v>
      </c>
      <c r="C50" s="38">
        <v>36647675</v>
      </c>
      <c r="D50" s="38">
        <v>3066</v>
      </c>
      <c r="E50" s="38">
        <f t="shared" si="0"/>
        <v>11952.927266797129</v>
      </c>
      <c r="F50" s="39">
        <f t="shared" si="1"/>
        <v>0.84428227110650245</v>
      </c>
      <c r="G50" s="38">
        <f t="shared" si="2"/>
        <v>1410.9273176046729</v>
      </c>
      <c r="H50" s="40">
        <f t="shared" si="3"/>
        <v>276.08833479565027</v>
      </c>
      <c r="I50" s="38">
        <f t="shared" si="4"/>
        <v>1687.0156524003232</v>
      </c>
      <c r="J50" s="38">
        <f t="shared" si="5"/>
        <v>-109.41526433793099</v>
      </c>
      <c r="K50" s="38">
        <f t="shared" si="6"/>
        <v>1577.6003880623923</v>
      </c>
      <c r="L50" s="38">
        <f t="shared" si="7"/>
        <v>5172389.9902593913</v>
      </c>
      <c r="M50" s="38">
        <f t="shared" si="8"/>
        <v>4836922.7897992944</v>
      </c>
      <c r="N50" s="48">
        <f>'jan-feb'!M50</f>
        <v>3447687.6290955106</v>
      </c>
      <c r="O50" s="48">
        <f t="shared" si="9"/>
        <v>1389235.1607037839</v>
      </c>
    </row>
    <row r="51" spans="1:15" x14ac:dyDescent="0.25">
      <c r="A51" s="37">
        <v>1563</v>
      </c>
      <c r="B51" s="37" t="s">
        <v>69</v>
      </c>
      <c r="C51" s="38">
        <v>109457360</v>
      </c>
      <c r="D51" s="38">
        <v>7094</v>
      </c>
      <c r="E51" s="38">
        <f t="shared" si="0"/>
        <v>15429.568649563011</v>
      </c>
      <c r="F51" s="39">
        <f t="shared" si="1"/>
        <v>1.0898511277511858</v>
      </c>
      <c r="G51" s="38">
        <f t="shared" si="2"/>
        <v>-814.12316736549144</v>
      </c>
      <c r="H51" s="40">
        <f t="shared" si="3"/>
        <v>0</v>
      </c>
      <c r="I51" s="38">
        <f t="shared" si="4"/>
        <v>-814.12316736549144</v>
      </c>
      <c r="J51" s="38">
        <f t="shared" si="5"/>
        <v>-109.41526433793099</v>
      </c>
      <c r="K51" s="38">
        <f t="shared" si="6"/>
        <v>-923.53843170342248</v>
      </c>
      <c r="L51" s="38">
        <f t="shared" si="7"/>
        <v>-5775389.749290796</v>
      </c>
      <c r="M51" s="38">
        <f t="shared" si="8"/>
        <v>-6551581.6345040789</v>
      </c>
      <c r="N51" s="48">
        <f>'jan-feb'!M51</f>
        <v>-4863043.6196027864</v>
      </c>
      <c r="O51" s="48">
        <f t="shared" si="9"/>
        <v>-1688538.0149012925</v>
      </c>
    </row>
    <row r="52" spans="1:15" x14ac:dyDescent="0.25">
      <c r="A52" s="37">
        <v>1566</v>
      </c>
      <c r="B52" s="37" t="s">
        <v>70</v>
      </c>
      <c r="C52" s="38">
        <v>73269331</v>
      </c>
      <c r="D52" s="38">
        <v>5982</v>
      </c>
      <c r="E52" s="38">
        <f t="shared" si="0"/>
        <v>12248.300066867268</v>
      </c>
      <c r="F52" s="39">
        <f t="shared" si="1"/>
        <v>0.8651456138592879</v>
      </c>
      <c r="G52" s="38">
        <f t="shared" si="2"/>
        <v>1221.8887255597836</v>
      </c>
      <c r="H52" s="40">
        <f t="shared" si="3"/>
        <v>172.70785477110147</v>
      </c>
      <c r="I52" s="38">
        <f t="shared" si="4"/>
        <v>1394.596580330885</v>
      </c>
      <c r="J52" s="38">
        <f t="shared" si="5"/>
        <v>-109.41526433793099</v>
      </c>
      <c r="K52" s="38">
        <f t="shared" si="6"/>
        <v>1285.1813159929541</v>
      </c>
      <c r="L52" s="38">
        <f t="shared" si="7"/>
        <v>8342476.7435393538</v>
      </c>
      <c r="M52" s="38">
        <f t="shared" si="8"/>
        <v>7687954.6322698509</v>
      </c>
      <c r="N52" s="48">
        <f>'jan-feb'!M52</f>
        <v>4690159.5035190219</v>
      </c>
      <c r="O52" s="48">
        <f t="shared" si="9"/>
        <v>2997795.128750829</v>
      </c>
    </row>
    <row r="53" spans="1:15" x14ac:dyDescent="0.25">
      <c r="A53" s="37">
        <v>1573</v>
      </c>
      <c r="B53" s="37" t="s">
        <v>71</v>
      </c>
      <c r="C53" s="38">
        <v>30702780</v>
      </c>
      <c r="D53" s="38">
        <v>2141</v>
      </c>
      <c r="E53" s="38">
        <f t="shared" si="0"/>
        <v>14340.392340028024</v>
      </c>
      <c r="F53" s="39">
        <f t="shared" si="1"/>
        <v>1.0129183206049406</v>
      </c>
      <c r="G53" s="38">
        <f t="shared" si="2"/>
        <v>-117.0503292630997</v>
      </c>
      <c r="H53" s="40">
        <f t="shared" si="3"/>
        <v>0</v>
      </c>
      <c r="I53" s="38">
        <f t="shared" si="4"/>
        <v>-117.0503292630997</v>
      </c>
      <c r="J53" s="38">
        <f t="shared" si="5"/>
        <v>-109.41526433793099</v>
      </c>
      <c r="K53" s="38">
        <f t="shared" si="6"/>
        <v>-226.46559360103069</v>
      </c>
      <c r="L53" s="38">
        <f t="shared" si="7"/>
        <v>-250604.75495229644</v>
      </c>
      <c r="M53" s="38">
        <f t="shared" si="8"/>
        <v>-484862.8358998067</v>
      </c>
      <c r="N53" s="48">
        <f>'jan-feb'!M53</f>
        <v>-1122472.4944529978</v>
      </c>
      <c r="O53" s="48">
        <f t="shared" si="9"/>
        <v>637609.65855319111</v>
      </c>
    </row>
    <row r="54" spans="1:15" x14ac:dyDescent="0.25">
      <c r="A54" s="37">
        <v>1576</v>
      </c>
      <c r="B54" s="37" t="s">
        <v>72</v>
      </c>
      <c r="C54" s="38">
        <v>46380359</v>
      </c>
      <c r="D54" s="38">
        <v>3371</v>
      </c>
      <c r="E54" s="38">
        <f t="shared" si="0"/>
        <v>13758.63512310887</v>
      </c>
      <c r="F54" s="39">
        <f t="shared" si="1"/>
        <v>0.97182651996314573</v>
      </c>
      <c r="G54" s="38">
        <f t="shared" si="2"/>
        <v>255.27428956515854</v>
      </c>
      <c r="H54" s="40">
        <f t="shared" si="3"/>
        <v>0</v>
      </c>
      <c r="I54" s="38">
        <f t="shared" si="4"/>
        <v>255.27428956515854</v>
      </c>
      <c r="J54" s="38">
        <f t="shared" si="5"/>
        <v>-109.41526433793099</v>
      </c>
      <c r="K54" s="38">
        <f t="shared" si="6"/>
        <v>145.85902522722756</v>
      </c>
      <c r="L54" s="38">
        <f t="shared" si="7"/>
        <v>860529.63012414949</v>
      </c>
      <c r="M54" s="38">
        <f t="shared" si="8"/>
        <v>491690.77404098411</v>
      </c>
      <c r="N54" s="48">
        <f>'jan-feb'!M54</f>
        <v>218057.2580658306</v>
      </c>
      <c r="O54" s="48">
        <f t="shared" si="9"/>
        <v>273633.51597515354</v>
      </c>
    </row>
    <row r="55" spans="1:15" x14ac:dyDescent="0.25">
      <c r="A55" s="37">
        <v>1577</v>
      </c>
      <c r="B55" s="37" t="s">
        <v>73</v>
      </c>
      <c r="C55" s="38">
        <v>127174068</v>
      </c>
      <c r="D55" s="38">
        <v>11009</v>
      </c>
      <c r="E55" s="38">
        <f t="shared" si="0"/>
        <v>11551.827413934054</v>
      </c>
      <c r="F55" s="39">
        <f t="shared" si="1"/>
        <v>0.81595101072508935</v>
      </c>
      <c r="G55" s="38">
        <f t="shared" si="2"/>
        <v>1667.6312234370412</v>
      </c>
      <c r="H55" s="40">
        <f t="shared" si="3"/>
        <v>416.4732832977266</v>
      </c>
      <c r="I55" s="38">
        <f t="shared" si="4"/>
        <v>2084.1045067347677</v>
      </c>
      <c r="J55" s="38">
        <f t="shared" si="5"/>
        <v>-109.41526433793099</v>
      </c>
      <c r="K55" s="38">
        <f t="shared" si="6"/>
        <v>1974.6892423968368</v>
      </c>
      <c r="L55" s="38">
        <f t="shared" si="7"/>
        <v>22943906.514643058</v>
      </c>
      <c r="M55" s="38">
        <f t="shared" si="8"/>
        <v>21739353.869546775</v>
      </c>
      <c r="N55" s="48">
        <f>'jan-feb'!M55</f>
        <v>14374171.145959694</v>
      </c>
      <c r="O55" s="48">
        <f t="shared" si="9"/>
        <v>7365182.7235870808</v>
      </c>
    </row>
    <row r="56" spans="1:15" x14ac:dyDescent="0.25">
      <c r="A56" s="37">
        <v>1578</v>
      </c>
      <c r="B56" s="37" t="s">
        <v>74</v>
      </c>
      <c r="C56" s="38">
        <v>33452065</v>
      </c>
      <c r="D56" s="38">
        <v>2547</v>
      </c>
      <c r="E56" s="38">
        <f t="shared" si="0"/>
        <v>13133.908519827248</v>
      </c>
      <c r="F56" s="39">
        <f t="shared" si="1"/>
        <v>0.92769962253740812</v>
      </c>
      <c r="G56" s="38">
        <f t="shared" si="2"/>
        <v>655.09931566539683</v>
      </c>
      <c r="H56" s="40">
        <f t="shared" si="3"/>
        <v>0</v>
      </c>
      <c r="I56" s="38">
        <f t="shared" si="4"/>
        <v>655.09931566539683</v>
      </c>
      <c r="J56" s="38">
        <f t="shared" si="5"/>
        <v>-109.41526433793099</v>
      </c>
      <c r="K56" s="38">
        <f t="shared" si="6"/>
        <v>545.6840513274658</v>
      </c>
      <c r="L56" s="38">
        <f t="shared" si="7"/>
        <v>1668537.9569997657</v>
      </c>
      <c r="M56" s="38">
        <f t="shared" si="8"/>
        <v>1389857.2787310553</v>
      </c>
      <c r="N56" s="48">
        <f>'jan-feb'!M56</f>
        <v>395522.06489874615</v>
      </c>
      <c r="O56" s="48">
        <f t="shared" si="9"/>
        <v>994335.21383230924</v>
      </c>
    </row>
    <row r="57" spans="1:15" x14ac:dyDescent="0.25">
      <c r="A57" s="37">
        <v>1579</v>
      </c>
      <c r="B57" s="37" t="s">
        <v>75</v>
      </c>
      <c r="C57" s="38">
        <v>173795682</v>
      </c>
      <c r="D57" s="38">
        <v>13538</v>
      </c>
      <c r="E57" s="38">
        <f t="shared" si="0"/>
        <v>12837.618702910326</v>
      </c>
      <c r="F57" s="39">
        <f t="shared" si="1"/>
        <v>0.90677150727754019</v>
      </c>
      <c r="G57" s="38">
        <f t="shared" si="2"/>
        <v>844.72479849222702</v>
      </c>
      <c r="H57" s="40">
        <f t="shared" si="3"/>
        <v>0</v>
      </c>
      <c r="I57" s="38">
        <f t="shared" si="4"/>
        <v>844.72479849222702</v>
      </c>
      <c r="J57" s="38">
        <f t="shared" si="5"/>
        <v>-109.41526433793099</v>
      </c>
      <c r="K57" s="38">
        <f t="shared" si="6"/>
        <v>735.30953415429599</v>
      </c>
      <c r="L57" s="38">
        <f t="shared" si="7"/>
        <v>11435884.321987769</v>
      </c>
      <c r="M57" s="38">
        <f t="shared" si="8"/>
        <v>9954620.4733808599</v>
      </c>
      <c r="N57" s="48">
        <f>'jan-feb'!M57</f>
        <v>5524875.4873495232</v>
      </c>
      <c r="O57" s="48">
        <f t="shared" si="9"/>
        <v>4429744.9860313367</v>
      </c>
    </row>
    <row r="58" spans="1:15" x14ac:dyDescent="0.25">
      <c r="A58" s="37">
        <v>1580</v>
      </c>
      <c r="B58" s="37" t="s">
        <v>76</v>
      </c>
      <c r="C58" s="38">
        <v>124090244</v>
      </c>
      <c r="D58" s="38">
        <v>9460</v>
      </c>
      <c r="E58" s="38">
        <f t="shared" si="0"/>
        <v>13117.361945031713</v>
      </c>
      <c r="F58" s="39">
        <f t="shared" si="1"/>
        <v>0.92653087287169122</v>
      </c>
      <c r="G58" s="38">
        <f t="shared" si="2"/>
        <v>665.68912353453925</v>
      </c>
      <c r="H58" s="40">
        <f t="shared" si="3"/>
        <v>0</v>
      </c>
      <c r="I58" s="38">
        <f t="shared" si="4"/>
        <v>665.68912353453925</v>
      </c>
      <c r="J58" s="38">
        <f t="shared" si="5"/>
        <v>-109.41526433793099</v>
      </c>
      <c r="K58" s="38">
        <f t="shared" si="6"/>
        <v>556.27385919660821</v>
      </c>
      <c r="L58" s="38">
        <f t="shared" si="7"/>
        <v>6297419.1086367415</v>
      </c>
      <c r="M58" s="38">
        <f t="shared" si="8"/>
        <v>5262350.707999914</v>
      </c>
      <c r="N58" s="48">
        <f>'jan-feb'!M58</f>
        <v>1917779.582136682</v>
      </c>
      <c r="O58" s="48">
        <f t="shared" si="9"/>
        <v>3344571.1258632317</v>
      </c>
    </row>
    <row r="59" spans="1:15" x14ac:dyDescent="0.25">
      <c r="A59" s="37">
        <v>1804</v>
      </c>
      <c r="B59" s="37" t="s">
        <v>77</v>
      </c>
      <c r="C59" s="38">
        <v>770600971</v>
      </c>
      <c r="D59" s="38">
        <v>53638</v>
      </c>
      <c r="E59" s="38">
        <f t="shared" si="0"/>
        <v>14366.698441403483</v>
      </c>
      <c r="F59" s="39">
        <f t="shared" si="1"/>
        <v>1.0147764240232493</v>
      </c>
      <c r="G59" s="38">
        <f t="shared" si="2"/>
        <v>-133.88623414339381</v>
      </c>
      <c r="H59" s="40">
        <f t="shared" si="3"/>
        <v>0</v>
      </c>
      <c r="I59" s="38">
        <f t="shared" si="4"/>
        <v>-133.88623414339381</v>
      </c>
      <c r="J59" s="38">
        <f t="shared" si="5"/>
        <v>-109.41526433793099</v>
      </c>
      <c r="K59" s="38">
        <f t="shared" si="6"/>
        <v>-243.30149848132481</v>
      </c>
      <c r="L59" s="38">
        <f t="shared" si="7"/>
        <v>-7181389.8269833568</v>
      </c>
      <c r="M59" s="38">
        <f t="shared" si="8"/>
        <v>-13050205.7755413</v>
      </c>
      <c r="N59" s="48">
        <f>'jan-feb'!M59</f>
        <v>-14464764.72012604</v>
      </c>
      <c r="O59" s="48">
        <f t="shared" si="9"/>
        <v>1414558.9445847403</v>
      </c>
    </row>
    <row r="60" spans="1:15" x14ac:dyDescent="0.25">
      <c r="A60" s="37">
        <v>1806</v>
      </c>
      <c r="B60" s="37" t="s">
        <v>78</v>
      </c>
      <c r="C60" s="38">
        <v>289653225</v>
      </c>
      <c r="D60" s="38">
        <v>21647</v>
      </c>
      <c r="E60" s="38">
        <f t="shared" si="0"/>
        <v>13380.755993902158</v>
      </c>
      <c r="F60" s="39">
        <f t="shared" si="1"/>
        <v>0.94513543063504357</v>
      </c>
      <c r="G60" s="38">
        <f t="shared" si="2"/>
        <v>497.11693225745461</v>
      </c>
      <c r="H60" s="40">
        <f t="shared" si="3"/>
        <v>0</v>
      </c>
      <c r="I60" s="38">
        <f t="shared" si="4"/>
        <v>497.11693225745461</v>
      </c>
      <c r="J60" s="38">
        <f t="shared" si="5"/>
        <v>-109.41526433793099</v>
      </c>
      <c r="K60" s="38">
        <f t="shared" si="6"/>
        <v>387.70166791952363</v>
      </c>
      <c r="L60" s="38">
        <f t="shared" si="7"/>
        <v>10761090.232577119</v>
      </c>
      <c r="M60" s="38">
        <f t="shared" si="8"/>
        <v>8392578.0054539274</v>
      </c>
      <c r="N60" s="48">
        <f>'jan-feb'!M60</f>
        <v>2006487.7061260927</v>
      </c>
      <c r="O60" s="48">
        <f t="shared" si="9"/>
        <v>6386090.2993278345</v>
      </c>
    </row>
    <row r="61" spans="1:15" x14ac:dyDescent="0.25">
      <c r="A61" s="37">
        <v>1811</v>
      </c>
      <c r="B61" s="37" t="s">
        <v>79</v>
      </c>
      <c r="C61" s="38">
        <v>16870233</v>
      </c>
      <c r="D61" s="38">
        <v>1361</v>
      </c>
      <c r="E61" s="38">
        <f t="shared" si="0"/>
        <v>12395.468772961058</v>
      </c>
      <c r="F61" s="39">
        <f t="shared" si="1"/>
        <v>0.87554071847619774</v>
      </c>
      <c r="G61" s="38">
        <f t="shared" si="2"/>
        <v>1127.7007536597584</v>
      </c>
      <c r="H61" s="40">
        <f t="shared" si="3"/>
        <v>121.19880763827523</v>
      </c>
      <c r="I61" s="38">
        <f t="shared" si="4"/>
        <v>1248.8995612980336</v>
      </c>
      <c r="J61" s="38">
        <f t="shared" si="5"/>
        <v>-109.41526433793099</v>
      </c>
      <c r="K61" s="38">
        <f t="shared" si="6"/>
        <v>1139.4842969601027</v>
      </c>
      <c r="L61" s="38">
        <f t="shared" si="7"/>
        <v>1699752.3029266237</v>
      </c>
      <c r="M61" s="38">
        <f t="shared" si="8"/>
        <v>1550838.1281626998</v>
      </c>
      <c r="N61" s="48">
        <f>'jan-feb'!M61</f>
        <v>507697.94541311054</v>
      </c>
      <c r="O61" s="48">
        <f t="shared" si="9"/>
        <v>1043140.1827495892</v>
      </c>
    </row>
    <row r="62" spans="1:15" x14ac:dyDescent="0.25">
      <c r="A62" s="37">
        <v>1812</v>
      </c>
      <c r="B62" s="37" t="s">
        <v>80</v>
      </c>
      <c r="C62" s="38">
        <v>22694070</v>
      </c>
      <c r="D62" s="38">
        <v>2006</v>
      </c>
      <c r="E62" s="38">
        <f t="shared" si="0"/>
        <v>11313.095712861415</v>
      </c>
      <c r="F62" s="39">
        <f t="shared" si="1"/>
        <v>0.79908845159895703</v>
      </c>
      <c r="G62" s="38">
        <f t="shared" si="2"/>
        <v>1820.4195121235296</v>
      </c>
      <c r="H62" s="40">
        <f t="shared" si="3"/>
        <v>500.02937867315001</v>
      </c>
      <c r="I62" s="38">
        <f t="shared" si="4"/>
        <v>2320.4488907966797</v>
      </c>
      <c r="J62" s="38">
        <f t="shared" si="5"/>
        <v>-109.41526433793099</v>
      </c>
      <c r="K62" s="38">
        <f t="shared" si="6"/>
        <v>2211.0336264587486</v>
      </c>
      <c r="L62" s="38">
        <f t="shared" si="7"/>
        <v>4654820.4749381393</v>
      </c>
      <c r="M62" s="38">
        <f t="shared" si="8"/>
        <v>4435333.45467625</v>
      </c>
      <c r="N62" s="48">
        <f>'jan-feb'!M62</f>
        <v>3626047.9367467673</v>
      </c>
      <c r="O62" s="48">
        <f t="shared" si="9"/>
        <v>809285.51792948274</v>
      </c>
    </row>
    <row r="63" spans="1:15" x14ac:dyDescent="0.25">
      <c r="A63" s="37">
        <v>1813</v>
      </c>
      <c r="B63" s="37" t="s">
        <v>81</v>
      </c>
      <c r="C63" s="38">
        <v>94176185</v>
      </c>
      <c r="D63" s="38">
        <v>7841</v>
      </c>
      <c r="E63" s="38">
        <f t="shared" si="0"/>
        <v>12010.736513199847</v>
      </c>
      <c r="F63" s="39">
        <f t="shared" si="1"/>
        <v>0.84836556557943199</v>
      </c>
      <c r="G63" s="38">
        <f t="shared" si="2"/>
        <v>1373.9293999069337</v>
      </c>
      <c r="H63" s="40">
        <f t="shared" si="3"/>
        <v>255.85509855469908</v>
      </c>
      <c r="I63" s="38">
        <f t="shared" si="4"/>
        <v>1629.7844984616327</v>
      </c>
      <c r="J63" s="38">
        <f t="shared" si="5"/>
        <v>-109.41526433793099</v>
      </c>
      <c r="K63" s="38">
        <f t="shared" si="6"/>
        <v>1520.3692341237017</v>
      </c>
      <c r="L63" s="38">
        <f t="shared" si="7"/>
        <v>12779140.252437662</v>
      </c>
      <c r="M63" s="38">
        <f t="shared" si="8"/>
        <v>11921215.164763946</v>
      </c>
      <c r="N63" s="48">
        <f>'jan-feb'!M63</f>
        <v>9480451.1744872425</v>
      </c>
      <c r="O63" s="48">
        <f t="shared" si="9"/>
        <v>2440763.9902767036</v>
      </c>
    </row>
    <row r="64" spans="1:15" x14ac:dyDescent="0.25">
      <c r="A64" s="37">
        <v>1815</v>
      </c>
      <c r="B64" s="37" t="s">
        <v>82</v>
      </c>
      <c r="C64" s="38">
        <v>13283536</v>
      </c>
      <c r="D64" s="38">
        <v>1202</v>
      </c>
      <c r="E64" s="38">
        <f t="shared" si="0"/>
        <v>11051.194675540766</v>
      </c>
      <c r="F64" s="39">
        <f t="shared" si="1"/>
        <v>0.78058935111430428</v>
      </c>
      <c r="G64" s="38">
        <f t="shared" si="2"/>
        <v>1988.0361760087451</v>
      </c>
      <c r="H64" s="40">
        <f t="shared" si="3"/>
        <v>591.69474173537719</v>
      </c>
      <c r="I64" s="38">
        <f t="shared" si="4"/>
        <v>2579.7309177441221</v>
      </c>
      <c r="J64" s="38">
        <f t="shared" si="5"/>
        <v>-109.41526433793099</v>
      </c>
      <c r="K64" s="38">
        <f t="shared" si="6"/>
        <v>2470.3156534061909</v>
      </c>
      <c r="L64" s="38">
        <f t="shared" si="7"/>
        <v>3100836.5631284346</v>
      </c>
      <c r="M64" s="38">
        <f t="shared" si="8"/>
        <v>2969319.4153942415</v>
      </c>
      <c r="N64" s="48">
        <f>'jan-feb'!M64</f>
        <v>2567622.9933048924</v>
      </c>
      <c r="O64" s="48">
        <f t="shared" si="9"/>
        <v>401696.42208934901</v>
      </c>
    </row>
    <row r="65" spans="1:15" x14ac:dyDescent="0.25">
      <c r="A65" s="37">
        <v>1816</v>
      </c>
      <c r="B65" s="37" t="s">
        <v>83</v>
      </c>
      <c r="C65" s="38">
        <v>5537297</v>
      </c>
      <c r="D65" s="38">
        <v>477</v>
      </c>
      <c r="E65" s="38">
        <f t="shared" si="0"/>
        <v>11608.589098532495</v>
      </c>
      <c r="F65" s="39">
        <f t="shared" si="1"/>
        <v>0.81996031178707474</v>
      </c>
      <c r="G65" s="38">
        <f t="shared" si="2"/>
        <v>1631.3037452940387</v>
      </c>
      <c r="H65" s="40">
        <f t="shared" si="3"/>
        <v>396.60669368827217</v>
      </c>
      <c r="I65" s="38">
        <f t="shared" si="4"/>
        <v>2027.9104389823108</v>
      </c>
      <c r="J65" s="38">
        <f t="shared" si="5"/>
        <v>-109.41526433793099</v>
      </c>
      <c r="K65" s="38">
        <f t="shared" si="6"/>
        <v>1918.4951746443799</v>
      </c>
      <c r="L65" s="38">
        <f t="shared" si="7"/>
        <v>967313.27939456224</v>
      </c>
      <c r="M65" s="38">
        <f t="shared" si="8"/>
        <v>915122.19830536924</v>
      </c>
      <c r="N65" s="48">
        <f>'jan-feb'!M65</f>
        <v>851188.02405693335</v>
      </c>
      <c r="O65" s="48">
        <f t="shared" si="9"/>
        <v>63934.174248435884</v>
      </c>
    </row>
    <row r="66" spans="1:15" x14ac:dyDescent="0.25">
      <c r="A66" s="37">
        <v>1818</v>
      </c>
      <c r="B66" s="37" t="s">
        <v>84</v>
      </c>
      <c r="C66" s="38">
        <v>24106138</v>
      </c>
      <c r="D66" s="38">
        <v>1874</v>
      </c>
      <c r="E66" s="38">
        <f t="shared" si="0"/>
        <v>12863.467449306298</v>
      </c>
      <c r="F66" s="39">
        <f t="shared" si="1"/>
        <v>0.90859730591458776</v>
      </c>
      <c r="G66" s="38">
        <f t="shared" si="2"/>
        <v>828.18160079880499</v>
      </c>
      <c r="H66" s="40">
        <f t="shared" si="3"/>
        <v>0</v>
      </c>
      <c r="I66" s="38">
        <f t="shared" si="4"/>
        <v>828.18160079880499</v>
      </c>
      <c r="J66" s="38">
        <f t="shared" si="5"/>
        <v>-109.41526433793099</v>
      </c>
      <c r="K66" s="38">
        <f t="shared" si="6"/>
        <v>718.76633646087396</v>
      </c>
      <c r="L66" s="38">
        <f t="shared" si="7"/>
        <v>1552012.3198969606</v>
      </c>
      <c r="M66" s="38">
        <f t="shared" si="8"/>
        <v>1346968.1145276779</v>
      </c>
      <c r="N66" s="48">
        <f>'jan-feb'!M66</f>
        <v>1637263.6054354156</v>
      </c>
      <c r="O66" s="48">
        <f t="shared" si="9"/>
        <v>-290295.49090773775</v>
      </c>
    </row>
    <row r="67" spans="1:15" x14ac:dyDescent="0.25">
      <c r="A67" s="37">
        <v>1820</v>
      </c>
      <c r="B67" s="37" t="s">
        <v>85</v>
      </c>
      <c r="C67" s="38">
        <v>99953794</v>
      </c>
      <c r="D67" s="38">
        <v>7489</v>
      </c>
      <c r="E67" s="38">
        <f t="shared" si="0"/>
        <v>13346.7477633863</v>
      </c>
      <c r="F67" s="39">
        <f t="shared" si="1"/>
        <v>0.94273329553831298</v>
      </c>
      <c r="G67" s="38">
        <f t="shared" si="2"/>
        <v>518.88219978760344</v>
      </c>
      <c r="H67" s="40">
        <f t="shared" si="3"/>
        <v>0</v>
      </c>
      <c r="I67" s="38">
        <f t="shared" si="4"/>
        <v>518.88219978760344</v>
      </c>
      <c r="J67" s="38">
        <f t="shared" si="5"/>
        <v>-109.41526433793099</v>
      </c>
      <c r="K67" s="38">
        <f t="shared" si="6"/>
        <v>409.46693544967246</v>
      </c>
      <c r="L67" s="38">
        <f t="shared" si="7"/>
        <v>3885908.794209362</v>
      </c>
      <c r="M67" s="38">
        <f t="shared" si="8"/>
        <v>3066497.8795825969</v>
      </c>
      <c r="N67" s="48">
        <f>'jan-feb'!M67</f>
        <v>1463491.8114906619</v>
      </c>
      <c r="O67" s="48">
        <f t="shared" si="9"/>
        <v>1603006.068091935</v>
      </c>
    </row>
    <row r="68" spans="1:15" x14ac:dyDescent="0.25">
      <c r="A68" s="37">
        <v>1822</v>
      </c>
      <c r="B68" s="37" t="s">
        <v>86</v>
      </c>
      <c r="C68" s="38">
        <v>26253415</v>
      </c>
      <c r="D68" s="38">
        <v>2392</v>
      </c>
      <c r="E68" s="38">
        <f t="shared" si="0"/>
        <v>10975.507943143813</v>
      </c>
      <c r="F68" s="39">
        <f t="shared" si="1"/>
        <v>0.77524329948239701</v>
      </c>
      <c r="G68" s="38">
        <f t="shared" si="2"/>
        <v>2036.4756847427948</v>
      </c>
      <c r="H68" s="40">
        <f t="shared" si="3"/>
        <v>618.18509807431064</v>
      </c>
      <c r="I68" s="38">
        <f t="shared" si="4"/>
        <v>2654.6607828171054</v>
      </c>
      <c r="J68" s="38">
        <f t="shared" si="5"/>
        <v>-109.41526433793099</v>
      </c>
      <c r="K68" s="38">
        <f t="shared" si="6"/>
        <v>2545.2455184791743</v>
      </c>
      <c r="L68" s="38">
        <f t="shared" si="7"/>
        <v>6349948.5924985157</v>
      </c>
      <c r="M68" s="38">
        <f t="shared" si="8"/>
        <v>6088227.2802021848</v>
      </c>
      <c r="N68" s="48">
        <f>'jan-feb'!M68</f>
        <v>4385604.3910360262</v>
      </c>
      <c r="O68" s="48">
        <f t="shared" si="9"/>
        <v>1702622.8891661586</v>
      </c>
    </row>
    <row r="69" spans="1:15" x14ac:dyDescent="0.25">
      <c r="A69" s="37">
        <v>1824</v>
      </c>
      <c r="B69" s="37" t="s">
        <v>87</v>
      </c>
      <c r="C69" s="38">
        <v>172372524</v>
      </c>
      <c r="D69" s="38">
        <v>13481</v>
      </c>
      <c r="E69" s="38">
        <f t="shared" si="0"/>
        <v>12786.330687634449</v>
      </c>
      <c r="F69" s="39">
        <f t="shared" si="1"/>
        <v>0.90314883301113302</v>
      </c>
      <c r="G69" s="38">
        <f t="shared" si="2"/>
        <v>877.54912826878831</v>
      </c>
      <c r="H69" s="40">
        <f t="shared" si="3"/>
        <v>0</v>
      </c>
      <c r="I69" s="38">
        <f t="shared" si="4"/>
        <v>877.54912826878831</v>
      </c>
      <c r="J69" s="38">
        <f t="shared" si="5"/>
        <v>-109.41526433793099</v>
      </c>
      <c r="K69" s="38">
        <f t="shared" si="6"/>
        <v>768.13386393085727</v>
      </c>
      <c r="L69" s="38">
        <f t="shared" si="7"/>
        <v>11830239.798191534</v>
      </c>
      <c r="M69" s="38">
        <f t="shared" si="8"/>
        <v>10355212.619651888</v>
      </c>
      <c r="N69" s="48">
        <f>'jan-feb'!M69</f>
        <v>5772079.2336474201</v>
      </c>
      <c r="O69" s="48">
        <f t="shared" si="9"/>
        <v>4583133.3860044675</v>
      </c>
    </row>
    <row r="70" spans="1:15" x14ac:dyDescent="0.25">
      <c r="A70" s="37">
        <v>1825</v>
      </c>
      <c r="B70" s="37" t="s">
        <v>88</v>
      </c>
      <c r="C70" s="38">
        <v>16889914</v>
      </c>
      <c r="D70" s="38">
        <v>1415</v>
      </c>
      <c r="E70" s="38">
        <f t="shared" si="0"/>
        <v>11936.334982332155</v>
      </c>
      <c r="F70" s="39">
        <f t="shared" si="1"/>
        <v>0.84311029278702865</v>
      </c>
      <c r="G70" s="38">
        <f t="shared" si="2"/>
        <v>1421.5463796622562</v>
      </c>
      <c r="H70" s="40">
        <f t="shared" si="3"/>
        <v>281.89563435839113</v>
      </c>
      <c r="I70" s="38">
        <f t="shared" si="4"/>
        <v>1703.4420140206473</v>
      </c>
      <c r="J70" s="38">
        <f t="shared" si="5"/>
        <v>-109.41526433793099</v>
      </c>
      <c r="K70" s="38">
        <f t="shared" si="6"/>
        <v>1594.0267496827164</v>
      </c>
      <c r="L70" s="38">
        <f t="shared" si="7"/>
        <v>2410370.4498392162</v>
      </c>
      <c r="M70" s="38">
        <f t="shared" si="8"/>
        <v>2255547.8508010437</v>
      </c>
      <c r="N70" s="48">
        <f>'jan-feb'!M70</f>
        <v>1058679.6047391219</v>
      </c>
      <c r="O70" s="48">
        <f t="shared" si="9"/>
        <v>1196868.2460619218</v>
      </c>
    </row>
    <row r="71" spans="1:15" x14ac:dyDescent="0.25">
      <c r="A71" s="37">
        <v>1826</v>
      </c>
      <c r="B71" s="37" t="s">
        <v>89</v>
      </c>
      <c r="C71" s="38">
        <v>13718640</v>
      </c>
      <c r="D71" s="38">
        <v>1255</v>
      </c>
      <c r="E71" s="38">
        <f t="shared" si="0"/>
        <v>10931.187250996016</v>
      </c>
      <c r="F71" s="39">
        <f t="shared" si="1"/>
        <v>0.77211275465531537</v>
      </c>
      <c r="G71" s="38">
        <f t="shared" si="2"/>
        <v>2064.8409277173855</v>
      </c>
      <c r="H71" s="40">
        <f t="shared" si="3"/>
        <v>633.69734032603992</v>
      </c>
      <c r="I71" s="38">
        <f t="shared" si="4"/>
        <v>2698.5382680434254</v>
      </c>
      <c r="J71" s="38">
        <f t="shared" si="5"/>
        <v>-109.41526433793099</v>
      </c>
      <c r="K71" s="38">
        <f t="shared" si="6"/>
        <v>2589.1230037054943</v>
      </c>
      <c r="L71" s="38">
        <f t="shared" si="7"/>
        <v>3386665.526394499</v>
      </c>
      <c r="M71" s="38">
        <f t="shared" si="8"/>
        <v>3249349.3696503951</v>
      </c>
      <c r="N71" s="48">
        <f>'jan-feb'!M71</f>
        <v>2238437.7504223296</v>
      </c>
      <c r="O71" s="48">
        <f t="shared" si="9"/>
        <v>1010911.6192280655</v>
      </c>
    </row>
    <row r="72" spans="1:15" x14ac:dyDescent="0.25">
      <c r="A72" s="37">
        <v>1827</v>
      </c>
      <c r="B72" s="37" t="s">
        <v>90</v>
      </c>
      <c r="C72" s="38">
        <v>16122527</v>
      </c>
      <c r="D72" s="38">
        <v>1445</v>
      </c>
      <c r="E72" s="38">
        <f t="shared" si="0"/>
        <v>11157.458131487889</v>
      </c>
      <c r="F72" s="39">
        <f t="shared" si="1"/>
        <v>0.78809515700771726</v>
      </c>
      <c r="G72" s="38">
        <f t="shared" si="2"/>
        <v>1920.0275642025867</v>
      </c>
      <c r="H72" s="40">
        <f t="shared" si="3"/>
        <v>554.50253215388432</v>
      </c>
      <c r="I72" s="38">
        <f t="shared" si="4"/>
        <v>2474.5300963564709</v>
      </c>
      <c r="J72" s="38">
        <f t="shared" si="5"/>
        <v>-109.41526433793099</v>
      </c>
      <c r="K72" s="38">
        <f t="shared" si="6"/>
        <v>2365.1148320185398</v>
      </c>
      <c r="L72" s="38">
        <f t="shared" si="7"/>
        <v>3575695.9892351003</v>
      </c>
      <c r="M72" s="38">
        <f t="shared" si="8"/>
        <v>3417590.93226679</v>
      </c>
      <c r="N72" s="48">
        <f>'jan-feb'!M72</f>
        <v>3372776.2236735197</v>
      </c>
      <c r="O72" s="48">
        <f t="shared" si="9"/>
        <v>44814.708593270276</v>
      </c>
    </row>
    <row r="73" spans="1:15" x14ac:dyDescent="0.25">
      <c r="A73" s="37">
        <v>1828</v>
      </c>
      <c r="B73" s="37" t="s">
        <v>91</v>
      </c>
      <c r="C73" s="38">
        <v>21191326</v>
      </c>
      <c r="D73" s="38">
        <v>1796</v>
      </c>
      <c r="E73" s="38">
        <f t="shared" ref="E73:E136" si="10">(C73)/D73</f>
        <v>11799.179287305122</v>
      </c>
      <c r="F73" s="39">
        <f t="shared" ref="F73:F136" si="11">E73/$E$366</f>
        <v>0.83342244652912667</v>
      </c>
      <c r="G73" s="38">
        <f t="shared" ref="G73:G136" si="12">(E$366-E73)*0.64</f>
        <v>1509.3260244795576</v>
      </c>
      <c r="H73" s="40">
        <f t="shared" ref="H73:H136" si="13">(IF(E73&gt;=E$366*0.9,0,IF(E73&lt;0.9*E$366,(E$366*0.9-E73)*0.35)))</f>
        <v>329.90012761785283</v>
      </c>
      <c r="I73" s="38">
        <f t="shared" ref="I73:I136" si="14">G73+H73</f>
        <v>1839.2261520974105</v>
      </c>
      <c r="J73" s="38">
        <f t="shared" ref="J73:J136" si="15">I$368</f>
        <v>-109.41526433793099</v>
      </c>
      <c r="K73" s="38">
        <f t="shared" ref="K73:K136" si="16">I73+J73</f>
        <v>1729.8108877594796</v>
      </c>
      <c r="L73" s="38">
        <f t="shared" ref="L73:L136" si="17">I73*D73</f>
        <v>3303250.1691669491</v>
      </c>
      <c r="M73" s="38">
        <f t="shared" ref="M73:M136" si="18">D73*K73</f>
        <v>3106740.3544160253</v>
      </c>
      <c r="N73" s="48">
        <f>'jan-feb'!M73</f>
        <v>3237156.8042059802</v>
      </c>
      <c r="O73" s="48">
        <f t="shared" ref="O73:O136" si="19">M73-N73</f>
        <v>-130416.44978995482</v>
      </c>
    </row>
    <row r="74" spans="1:15" x14ac:dyDescent="0.25">
      <c r="A74" s="37">
        <v>1832</v>
      </c>
      <c r="B74" s="37" t="s">
        <v>92</v>
      </c>
      <c r="C74" s="38">
        <v>66626052</v>
      </c>
      <c r="D74" s="38">
        <v>4486</v>
      </c>
      <c r="E74" s="38">
        <f t="shared" si="10"/>
        <v>14851.995541685243</v>
      </c>
      <c r="F74" s="39">
        <f t="shared" si="11"/>
        <v>1.0490548671896716</v>
      </c>
      <c r="G74" s="38">
        <f t="shared" si="12"/>
        <v>-444.47637832371987</v>
      </c>
      <c r="H74" s="40">
        <f t="shared" si="13"/>
        <v>0</v>
      </c>
      <c r="I74" s="38">
        <f t="shared" si="14"/>
        <v>-444.47637832371987</v>
      </c>
      <c r="J74" s="38">
        <f t="shared" si="15"/>
        <v>-109.41526433793099</v>
      </c>
      <c r="K74" s="38">
        <f t="shared" si="16"/>
        <v>-553.89164266165085</v>
      </c>
      <c r="L74" s="38">
        <f t="shared" si="17"/>
        <v>-1993921.0331602073</v>
      </c>
      <c r="M74" s="38">
        <f t="shared" si="18"/>
        <v>-2484757.9089801656</v>
      </c>
      <c r="N74" s="48">
        <f>'jan-feb'!M74</f>
        <v>-5438937.2430248233</v>
      </c>
      <c r="O74" s="48">
        <f t="shared" si="19"/>
        <v>2954179.3340446576</v>
      </c>
    </row>
    <row r="75" spans="1:15" x14ac:dyDescent="0.25">
      <c r="A75" s="37">
        <v>1833</v>
      </c>
      <c r="B75" s="37" t="s">
        <v>93</v>
      </c>
      <c r="C75" s="38">
        <v>351110780</v>
      </c>
      <c r="D75" s="38">
        <v>25844</v>
      </c>
      <c r="E75" s="38">
        <f t="shared" si="10"/>
        <v>13585.775421761336</v>
      </c>
      <c r="F75" s="39">
        <f t="shared" si="11"/>
        <v>0.95961675929289669</v>
      </c>
      <c r="G75" s="38">
        <f t="shared" si="12"/>
        <v>365.90449842758011</v>
      </c>
      <c r="H75" s="40">
        <f t="shared" si="13"/>
        <v>0</v>
      </c>
      <c r="I75" s="38">
        <f t="shared" si="14"/>
        <v>365.90449842758011</v>
      </c>
      <c r="J75" s="38">
        <f t="shared" si="15"/>
        <v>-109.41526433793099</v>
      </c>
      <c r="K75" s="38">
        <f t="shared" si="16"/>
        <v>256.48923408964913</v>
      </c>
      <c r="L75" s="38">
        <f t="shared" si="17"/>
        <v>9456435.8573623803</v>
      </c>
      <c r="M75" s="38">
        <f t="shared" si="18"/>
        <v>6628707.7658128925</v>
      </c>
      <c r="N75" s="48">
        <f>'jan-feb'!M75</f>
        <v>-1754694.110230404</v>
      </c>
      <c r="O75" s="48">
        <f t="shared" si="19"/>
        <v>8383401.8760432964</v>
      </c>
    </row>
    <row r="76" spans="1:15" x14ac:dyDescent="0.25">
      <c r="A76" s="37">
        <v>1834</v>
      </c>
      <c r="B76" s="37" t="s">
        <v>94</v>
      </c>
      <c r="C76" s="38">
        <v>30021629</v>
      </c>
      <c r="D76" s="38">
        <v>1953</v>
      </c>
      <c r="E76" s="38">
        <f t="shared" si="10"/>
        <v>15372.057859703022</v>
      </c>
      <c r="F76" s="39">
        <f t="shared" si="11"/>
        <v>1.0857889144378832</v>
      </c>
      <c r="G76" s="38">
        <f t="shared" si="12"/>
        <v>-777.31626185509845</v>
      </c>
      <c r="H76" s="40">
        <f t="shared" si="13"/>
        <v>0</v>
      </c>
      <c r="I76" s="38">
        <f t="shared" si="14"/>
        <v>-777.31626185509845</v>
      </c>
      <c r="J76" s="38">
        <f t="shared" si="15"/>
        <v>-109.41526433793099</v>
      </c>
      <c r="K76" s="38">
        <f t="shared" si="16"/>
        <v>-886.73152619302948</v>
      </c>
      <c r="L76" s="38">
        <f t="shared" si="17"/>
        <v>-1518098.6594030072</v>
      </c>
      <c r="M76" s="38">
        <f t="shared" si="18"/>
        <v>-1731786.6706549865</v>
      </c>
      <c r="N76" s="48">
        <f>'jan-feb'!M76</f>
        <v>-563671.50104937225</v>
      </c>
      <c r="O76" s="48">
        <f t="shared" si="19"/>
        <v>-1168115.1696056142</v>
      </c>
    </row>
    <row r="77" spans="1:15" x14ac:dyDescent="0.25">
      <c r="A77" s="37">
        <v>1835</v>
      </c>
      <c r="B77" s="37" t="s">
        <v>95</v>
      </c>
      <c r="C77" s="38">
        <v>5142192</v>
      </c>
      <c r="D77" s="38">
        <v>443</v>
      </c>
      <c r="E77" s="38">
        <f t="shared" si="10"/>
        <v>11607.656884875847</v>
      </c>
      <c r="F77" s="39">
        <f t="shared" si="11"/>
        <v>0.81989446586953296</v>
      </c>
      <c r="G77" s="38">
        <f t="shared" si="12"/>
        <v>1631.9003620342935</v>
      </c>
      <c r="H77" s="40">
        <f t="shared" si="13"/>
        <v>396.93296846809898</v>
      </c>
      <c r="I77" s="38">
        <f t="shared" si="14"/>
        <v>2028.8333305023925</v>
      </c>
      <c r="J77" s="38">
        <f t="shared" si="15"/>
        <v>-109.41526433793099</v>
      </c>
      <c r="K77" s="38">
        <f t="shared" si="16"/>
        <v>1919.4180661644616</v>
      </c>
      <c r="L77" s="38">
        <f t="shared" si="17"/>
        <v>898773.16541255987</v>
      </c>
      <c r="M77" s="38">
        <f t="shared" si="18"/>
        <v>850302.20331085648</v>
      </c>
      <c r="N77" s="48">
        <f>'jan-feb'!M77</f>
        <v>761657.46326461504</v>
      </c>
      <c r="O77" s="48">
        <f t="shared" si="19"/>
        <v>88644.740046241437</v>
      </c>
    </row>
    <row r="78" spans="1:15" x14ac:dyDescent="0.25">
      <c r="A78" s="37">
        <v>1836</v>
      </c>
      <c r="B78" s="37" t="s">
        <v>96</v>
      </c>
      <c r="C78" s="38">
        <v>14996436</v>
      </c>
      <c r="D78" s="38">
        <v>1140</v>
      </c>
      <c r="E78" s="38">
        <f t="shared" si="10"/>
        <v>13154.768421052631</v>
      </c>
      <c r="F78" s="39">
        <f t="shared" si="11"/>
        <v>0.92917303941584473</v>
      </c>
      <c r="G78" s="38">
        <f t="shared" si="12"/>
        <v>641.7489788811514</v>
      </c>
      <c r="H78" s="40">
        <f t="shared" si="13"/>
        <v>0</v>
      </c>
      <c r="I78" s="38">
        <f t="shared" si="14"/>
        <v>641.7489788811514</v>
      </c>
      <c r="J78" s="38">
        <f t="shared" si="15"/>
        <v>-109.41526433793099</v>
      </c>
      <c r="K78" s="38">
        <f t="shared" si="16"/>
        <v>532.33371454322037</v>
      </c>
      <c r="L78" s="38">
        <f t="shared" si="17"/>
        <v>731593.83592451259</v>
      </c>
      <c r="M78" s="38">
        <f t="shared" si="18"/>
        <v>606860.43457927124</v>
      </c>
      <c r="N78" s="48">
        <f>'jan-feb'!M78</f>
        <v>557543.63404184219</v>
      </c>
      <c r="O78" s="48">
        <f t="shared" si="19"/>
        <v>49316.800537429051</v>
      </c>
    </row>
    <row r="79" spans="1:15" x14ac:dyDescent="0.25">
      <c r="A79" s="37">
        <v>1837</v>
      </c>
      <c r="B79" s="37" t="s">
        <v>97</v>
      </c>
      <c r="C79" s="38">
        <v>96176217</v>
      </c>
      <c r="D79" s="38">
        <v>6074</v>
      </c>
      <c r="E79" s="38">
        <f t="shared" si="10"/>
        <v>15834.082482713204</v>
      </c>
      <c r="F79" s="39">
        <f t="shared" si="11"/>
        <v>1.1184235309895729</v>
      </c>
      <c r="G79" s="38">
        <f t="shared" si="12"/>
        <v>-1073.0120205816149</v>
      </c>
      <c r="H79" s="40">
        <f t="shared" si="13"/>
        <v>0</v>
      </c>
      <c r="I79" s="38">
        <f t="shared" si="14"/>
        <v>-1073.0120205816149</v>
      </c>
      <c r="J79" s="38">
        <f t="shared" si="15"/>
        <v>-109.41526433793099</v>
      </c>
      <c r="K79" s="38">
        <f t="shared" si="16"/>
        <v>-1182.4272849195459</v>
      </c>
      <c r="L79" s="38">
        <f t="shared" si="17"/>
        <v>-6517475.0130127287</v>
      </c>
      <c r="M79" s="38">
        <f t="shared" si="18"/>
        <v>-7182063.3286013212</v>
      </c>
      <c r="N79" s="48">
        <f>'jan-feb'!M79</f>
        <v>-8376056.4290086413</v>
      </c>
      <c r="O79" s="48">
        <f t="shared" si="19"/>
        <v>1193993.1004073201</v>
      </c>
    </row>
    <row r="80" spans="1:15" x14ac:dyDescent="0.25">
      <c r="A80" s="37">
        <v>1838</v>
      </c>
      <c r="B80" s="37" t="s">
        <v>98</v>
      </c>
      <c r="C80" s="38">
        <v>27465902</v>
      </c>
      <c r="D80" s="38">
        <v>2024</v>
      </c>
      <c r="E80" s="38">
        <f t="shared" si="10"/>
        <v>13570.109683794466</v>
      </c>
      <c r="F80" s="39">
        <f t="shared" si="11"/>
        <v>0.95851022659726415</v>
      </c>
      <c r="G80" s="38">
        <f t="shared" si="12"/>
        <v>375.9305707263772</v>
      </c>
      <c r="H80" s="40">
        <f t="shared" si="13"/>
        <v>0</v>
      </c>
      <c r="I80" s="38">
        <f t="shared" si="14"/>
        <v>375.9305707263772</v>
      </c>
      <c r="J80" s="38">
        <f t="shared" si="15"/>
        <v>-109.41526433793099</v>
      </c>
      <c r="K80" s="38">
        <f t="shared" si="16"/>
        <v>266.51530638844622</v>
      </c>
      <c r="L80" s="38">
        <f t="shared" si="17"/>
        <v>760883.4751501875</v>
      </c>
      <c r="M80" s="38">
        <f t="shared" si="18"/>
        <v>539426.98013021518</v>
      </c>
      <c r="N80" s="48">
        <f>'jan-feb'!M80</f>
        <v>-405266.96047308104</v>
      </c>
      <c r="O80" s="48">
        <f t="shared" si="19"/>
        <v>944693.94060329627</v>
      </c>
    </row>
    <row r="81" spans="1:15" x14ac:dyDescent="0.25">
      <c r="A81" s="37">
        <v>1839</v>
      </c>
      <c r="B81" s="37" t="s">
        <v>99</v>
      </c>
      <c r="C81" s="38">
        <v>13512153</v>
      </c>
      <c r="D81" s="38">
        <v>1032</v>
      </c>
      <c r="E81" s="38">
        <f t="shared" si="10"/>
        <v>13093.171511627907</v>
      </c>
      <c r="F81" s="39">
        <f t="shared" si="11"/>
        <v>0.92482220740445054</v>
      </c>
      <c r="G81" s="38">
        <f t="shared" si="12"/>
        <v>681.17100091297527</v>
      </c>
      <c r="H81" s="40">
        <f t="shared" si="13"/>
        <v>0</v>
      </c>
      <c r="I81" s="38">
        <f t="shared" si="14"/>
        <v>681.17100091297527</v>
      </c>
      <c r="J81" s="38">
        <f t="shared" si="15"/>
        <v>-109.41526433793099</v>
      </c>
      <c r="K81" s="38">
        <f t="shared" si="16"/>
        <v>571.75573657504424</v>
      </c>
      <c r="L81" s="38">
        <f t="shared" si="17"/>
        <v>702968.47294219048</v>
      </c>
      <c r="M81" s="38">
        <f t="shared" si="18"/>
        <v>590051.92014544562</v>
      </c>
      <c r="N81" s="48">
        <f>'jan-feb'!M81</f>
        <v>-141426.71613054301</v>
      </c>
      <c r="O81" s="48">
        <f t="shared" si="19"/>
        <v>731478.63627598865</v>
      </c>
    </row>
    <row r="82" spans="1:15" x14ac:dyDescent="0.25">
      <c r="A82" s="37">
        <v>1840</v>
      </c>
      <c r="B82" s="37" t="s">
        <v>100</v>
      </c>
      <c r="C82" s="38">
        <v>56987733</v>
      </c>
      <c r="D82" s="38">
        <v>4865</v>
      </c>
      <c r="E82" s="38">
        <f t="shared" si="10"/>
        <v>11713.819732785201</v>
      </c>
      <c r="F82" s="39">
        <f t="shared" si="11"/>
        <v>0.82739316542148478</v>
      </c>
      <c r="G82" s="38">
        <f t="shared" si="12"/>
        <v>1563.9561393723068</v>
      </c>
      <c r="H82" s="40">
        <f t="shared" si="13"/>
        <v>359.77597169982499</v>
      </c>
      <c r="I82" s="38">
        <f t="shared" si="14"/>
        <v>1923.7321110721318</v>
      </c>
      <c r="J82" s="38">
        <f t="shared" si="15"/>
        <v>-109.41526433793099</v>
      </c>
      <c r="K82" s="38">
        <f t="shared" si="16"/>
        <v>1814.3168467342009</v>
      </c>
      <c r="L82" s="38">
        <f t="shared" si="17"/>
        <v>9358956.720365921</v>
      </c>
      <c r="M82" s="38">
        <f t="shared" si="18"/>
        <v>8826651.4593618866</v>
      </c>
      <c r="N82" s="48">
        <f>'jan-feb'!M82</f>
        <v>5797031.6721949279</v>
      </c>
      <c r="O82" s="48">
        <f t="shared" si="19"/>
        <v>3029619.7871669587</v>
      </c>
    </row>
    <row r="83" spans="1:15" x14ac:dyDescent="0.25">
      <c r="A83" s="37">
        <v>1841</v>
      </c>
      <c r="B83" s="37" t="s">
        <v>101</v>
      </c>
      <c r="C83" s="38">
        <v>127045666</v>
      </c>
      <c r="D83" s="38">
        <v>9707</v>
      </c>
      <c r="E83" s="38">
        <f t="shared" si="10"/>
        <v>13088.046358298136</v>
      </c>
      <c r="F83" s="39">
        <f t="shared" si="11"/>
        <v>0.92446019766437226</v>
      </c>
      <c r="G83" s="38">
        <f t="shared" si="12"/>
        <v>684.45109904402864</v>
      </c>
      <c r="H83" s="40">
        <f t="shared" si="13"/>
        <v>0</v>
      </c>
      <c r="I83" s="38">
        <f t="shared" si="14"/>
        <v>684.45109904402864</v>
      </c>
      <c r="J83" s="38">
        <f t="shared" si="15"/>
        <v>-109.41526433793099</v>
      </c>
      <c r="K83" s="38">
        <f t="shared" si="16"/>
        <v>575.0358347060976</v>
      </c>
      <c r="L83" s="38">
        <f t="shared" si="17"/>
        <v>6643966.8184203859</v>
      </c>
      <c r="M83" s="38">
        <f t="shared" si="18"/>
        <v>5581872.8474920895</v>
      </c>
      <c r="N83" s="48">
        <f>'jan-feb'!M83</f>
        <v>1979076.4148457539</v>
      </c>
      <c r="O83" s="48">
        <f t="shared" si="19"/>
        <v>3602796.4326463356</v>
      </c>
    </row>
    <row r="84" spans="1:15" x14ac:dyDescent="0.25">
      <c r="A84" s="37">
        <v>1845</v>
      </c>
      <c r="B84" s="37" t="s">
        <v>102</v>
      </c>
      <c r="C84" s="38">
        <v>30473112</v>
      </c>
      <c r="D84" s="38">
        <v>1819</v>
      </c>
      <c r="E84" s="38">
        <f t="shared" si="10"/>
        <v>16752.672897196262</v>
      </c>
      <c r="F84" s="39">
        <f t="shared" si="11"/>
        <v>1.1833071853485133</v>
      </c>
      <c r="G84" s="38">
        <f t="shared" si="12"/>
        <v>-1660.9098858507723</v>
      </c>
      <c r="H84" s="40">
        <f t="shared" si="13"/>
        <v>0</v>
      </c>
      <c r="I84" s="38">
        <f t="shared" si="14"/>
        <v>-1660.9098858507723</v>
      </c>
      <c r="J84" s="38">
        <f t="shared" si="15"/>
        <v>-109.41526433793099</v>
      </c>
      <c r="K84" s="38">
        <f t="shared" si="16"/>
        <v>-1770.3251501887032</v>
      </c>
      <c r="L84" s="38">
        <f t="shared" si="17"/>
        <v>-3021195.082362555</v>
      </c>
      <c r="M84" s="38">
        <f t="shared" si="18"/>
        <v>-3220221.4481932512</v>
      </c>
      <c r="N84" s="48">
        <f>'jan-feb'!M84</f>
        <v>-4205689.0125595527</v>
      </c>
      <c r="O84" s="48">
        <f t="shared" si="19"/>
        <v>985467.56436630152</v>
      </c>
    </row>
    <row r="85" spans="1:15" x14ac:dyDescent="0.25">
      <c r="A85" s="37">
        <v>1848</v>
      </c>
      <c r="B85" s="37" t="s">
        <v>103</v>
      </c>
      <c r="C85" s="38">
        <v>33403755</v>
      </c>
      <c r="D85" s="38">
        <v>2679</v>
      </c>
      <c r="E85" s="38">
        <f t="shared" si="10"/>
        <v>12468.740201567749</v>
      </c>
      <c r="F85" s="39">
        <f t="shared" si="11"/>
        <v>0.88071616770051575</v>
      </c>
      <c r="G85" s="38">
        <f t="shared" si="12"/>
        <v>1080.8070393514761</v>
      </c>
      <c r="H85" s="40">
        <f t="shared" si="13"/>
        <v>95.553807625933302</v>
      </c>
      <c r="I85" s="38">
        <f t="shared" si="14"/>
        <v>1176.3608469774094</v>
      </c>
      <c r="J85" s="38">
        <f t="shared" si="15"/>
        <v>-109.41526433793099</v>
      </c>
      <c r="K85" s="38">
        <f t="shared" si="16"/>
        <v>1066.9455826394785</v>
      </c>
      <c r="L85" s="38">
        <f t="shared" si="17"/>
        <v>3151470.7090524798</v>
      </c>
      <c r="M85" s="38">
        <f t="shared" si="18"/>
        <v>2858347.2158911629</v>
      </c>
      <c r="N85" s="48">
        <f>'jan-feb'!M85</f>
        <v>1619590.3718417692</v>
      </c>
      <c r="O85" s="48">
        <f t="shared" si="19"/>
        <v>1238756.8440493937</v>
      </c>
    </row>
    <row r="86" spans="1:15" x14ac:dyDescent="0.25">
      <c r="A86" s="37">
        <v>1851</v>
      </c>
      <c r="B86" s="37" t="s">
        <v>104</v>
      </c>
      <c r="C86" s="38">
        <v>23437824</v>
      </c>
      <c r="D86" s="38">
        <v>1964</v>
      </c>
      <c r="E86" s="38">
        <f t="shared" si="10"/>
        <v>11933.718940936864</v>
      </c>
      <c r="F86" s="39">
        <f t="shared" si="11"/>
        <v>0.84292551149277106</v>
      </c>
      <c r="G86" s="38">
        <f t="shared" si="12"/>
        <v>1423.2206461552425</v>
      </c>
      <c r="H86" s="40">
        <f t="shared" si="13"/>
        <v>282.81124884674307</v>
      </c>
      <c r="I86" s="38">
        <f t="shared" si="14"/>
        <v>1706.0318950019855</v>
      </c>
      <c r="J86" s="38">
        <f t="shared" si="15"/>
        <v>-109.41526433793099</v>
      </c>
      <c r="K86" s="38">
        <f t="shared" si="16"/>
        <v>1596.6166306640546</v>
      </c>
      <c r="L86" s="38">
        <f t="shared" si="17"/>
        <v>3350646.6417838996</v>
      </c>
      <c r="M86" s="38">
        <f t="shared" si="18"/>
        <v>3135755.062624203</v>
      </c>
      <c r="N86" s="48">
        <f>'jan-feb'!M86</f>
        <v>2114495.0822386113</v>
      </c>
      <c r="O86" s="48">
        <f t="shared" si="19"/>
        <v>1021259.9803855917</v>
      </c>
    </row>
    <row r="87" spans="1:15" x14ac:dyDescent="0.25">
      <c r="A87" s="37">
        <v>1853</v>
      </c>
      <c r="B87" s="37" t="s">
        <v>105</v>
      </c>
      <c r="C87" s="38">
        <v>17580135</v>
      </c>
      <c r="D87" s="38">
        <v>1397</v>
      </c>
      <c r="E87" s="38">
        <f t="shared" si="10"/>
        <v>12584.205440229061</v>
      </c>
      <c r="F87" s="39">
        <f t="shared" si="11"/>
        <v>0.88887193170333223</v>
      </c>
      <c r="G87" s="38">
        <f t="shared" si="12"/>
        <v>1006.9092866082361</v>
      </c>
      <c r="H87" s="40">
        <f t="shared" si="13"/>
        <v>55.140974094473947</v>
      </c>
      <c r="I87" s="38">
        <f t="shared" si="14"/>
        <v>1062.0502607027101</v>
      </c>
      <c r="J87" s="38">
        <f t="shared" si="15"/>
        <v>-109.41526433793099</v>
      </c>
      <c r="K87" s="38">
        <f t="shared" si="16"/>
        <v>952.63499636477911</v>
      </c>
      <c r="L87" s="38">
        <f t="shared" si="17"/>
        <v>1483684.214201686</v>
      </c>
      <c r="M87" s="38">
        <f t="shared" si="18"/>
        <v>1330831.0899215965</v>
      </c>
      <c r="N87" s="48">
        <f>'jan-feb'!M87</f>
        <v>1401656.5913784811</v>
      </c>
      <c r="O87" s="48">
        <f t="shared" si="19"/>
        <v>-70825.501456884667</v>
      </c>
    </row>
    <row r="88" spans="1:15" x14ac:dyDescent="0.25">
      <c r="A88" s="37">
        <v>1856</v>
      </c>
      <c r="B88" s="37" t="s">
        <v>106</v>
      </c>
      <c r="C88" s="38">
        <v>5932505</v>
      </c>
      <c r="D88" s="38">
        <v>471</v>
      </c>
      <c r="E88" s="38">
        <f t="shared" si="10"/>
        <v>12595.552016985139</v>
      </c>
      <c r="F88" s="39">
        <f t="shared" si="11"/>
        <v>0.8896733850527152</v>
      </c>
      <c r="G88" s="38">
        <f t="shared" si="12"/>
        <v>999.64747748434661</v>
      </c>
      <c r="H88" s="40">
        <f t="shared" si="13"/>
        <v>51.169672229846853</v>
      </c>
      <c r="I88" s="38">
        <f t="shared" si="14"/>
        <v>1050.8171497141934</v>
      </c>
      <c r="J88" s="38">
        <f t="shared" si="15"/>
        <v>-109.41526433793099</v>
      </c>
      <c r="K88" s="38">
        <f t="shared" si="16"/>
        <v>941.40188537626238</v>
      </c>
      <c r="L88" s="38">
        <f t="shared" si="17"/>
        <v>494934.8775153851</v>
      </c>
      <c r="M88" s="38">
        <f t="shared" si="18"/>
        <v>443400.28801221959</v>
      </c>
      <c r="N88" s="48">
        <f>'jan-feb'!M88</f>
        <v>455900.95627005375</v>
      </c>
      <c r="O88" s="48">
        <f t="shared" si="19"/>
        <v>-12500.668257834157</v>
      </c>
    </row>
    <row r="89" spans="1:15" x14ac:dyDescent="0.25">
      <c r="A89" s="37">
        <v>1857</v>
      </c>
      <c r="B89" s="37" t="s">
        <v>107</v>
      </c>
      <c r="C89" s="38">
        <v>10091373</v>
      </c>
      <c r="D89" s="38">
        <v>656</v>
      </c>
      <c r="E89" s="38">
        <f t="shared" si="10"/>
        <v>15383.190548780487</v>
      </c>
      <c r="F89" s="39">
        <f t="shared" si="11"/>
        <v>1.0865752600591732</v>
      </c>
      <c r="G89" s="38">
        <f t="shared" si="12"/>
        <v>-784.44118286467619</v>
      </c>
      <c r="H89" s="40">
        <f t="shared" si="13"/>
        <v>0</v>
      </c>
      <c r="I89" s="38">
        <f t="shared" si="14"/>
        <v>-784.44118286467619</v>
      </c>
      <c r="J89" s="38">
        <f t="shared" si="15"/>
        <v>-109.41526433793099</v>
      </c>
      <c r="K89" s="38">
        <f t="shared" si="16"/>
        <v>-893.85644720260723</v>
      </c>
      <c r="L89" s="38">
        <f t="shared" si="17"/>
        <v>-514593.4159592276</v>
      </c>
      <c r="M89" s="38">
        <f t="shared" si="18"/>
        <v>-586369.82936491037</v>
      </c>
      <c r="N89" s="48">
        <f>'jan-feb'!M89</f>
        <v>-463951.44932329148</v>
      </c>
      <c r="O89" s="48">
        <f t="shared" si="19"/>
        <v>-122418.38004161889</v>
      </c>
    </row>
    <row r="90" spans="1:15" x14ac:dyDescent="0.25">
      <c r="A90" s="37">
        <v>1859</v>
      </c>
      <c r="B90" s="37" t="s">
        <v>108</v>
      </c>
      <c r="C90" s="38">
        <v>16993050</v>
      </c>
      <c r="D90" s="38">
        <v>1235</v>
      </c>
      <c r="E90" s="38">
        <f t="shared" si="10"/>
        <v>13759.554655870445</v>
      </c>
      <c r="F90" s="39">
        <f t="shared" si="11"/>
        <v>0.97189147017918665</v>
      </c>
      <c r="G90" s="38">
        <f t="shared" si="12"/>
        <v>254.68578859775096</v>
      </c>
      <c r="H90" s="40">
        <f t="shared" si="13"/>
        <v>0</v>
      </c>
      <c r="I90" s="38">
        <f t="shared" si="14"/>
        <v>254.68578859775096</v>
      </c>
      <c r="J90" s="38">
        <f t="shared" si="15"/>
        <v>-109.41526433793099</v>
      </c>
      <c r="K90" s="38">
        <f t="shared" si="16"/>
        <v>145.27052425981998</v>
      </c>
      <c r="L90" s="38">
        <f t="shared" si="17"/>
        <v>314536.94891822245</v>
      </c>
      <c r="M90" s="38">
        <f t="shared" si="18"/>
        <v>179409.09746087767</v>
      </c>
      <c r="N90" s="48">
        <f>'jan-feb'!M90</f>
        <v>64775.363545328735</v>
      </c>
      <c r="O90" s="48">
        <f t="shared" si="19"/>
        <v>114633.73391554895</v>
      </c>
    </row>
    <row r="91" spans="1:15" x14ac:dyDescent="0.25">
      <c r="A91" s="37">
        <v>1860</v>
      </c>
      <c r="B91" s="37" t="s">
        <v>109</v>
      </c>
      <c r="C91" s="38">
        <v>141892165</v>
      </c>
      <c r="D91" s="38">
        <v>11606</v>
      </c>
      <c r="E91" s="38">
        <f t="shared" si="10"/>
        <v>12225.759520937447</v>
      </c>
      <c r="F91" s="39">
        <f t="shared" si="11"/>
        <v>0.86355348643436214</v>
      </c>
      <c r="G91" s="38">
        <f t="shared" si="12"/>
        <v>1236.3146749548696</v>
      </c>
      <c r="H91" s="40">
        <f t="shared" si="13"/>
        <v>180.59704584653909</v>
      </c>
      <c r="I91" s="38">
        <f t="shared" si="14"/>
        <v>1416.9117208014086</v>
      </c>
      <c r="J91" s="38">
        <f t="shared" si="15"/>
        <v>-109.41526433793099</v>
      </c>
      <c r="K91" s="38">
        <f t="shared" si="16"/>
        <v>1307.4964564634777</v>
      </c>
      <c r="L91" s="38">
        <f t="shared" si="17"/>
        <v>16444677.431621147</v>
      </c>
      <c r="M91" s="38">
        <f t="shared" si="18"/>
        <v>15174803.873715121</v>
      </c>
      <c r="N91" s="48">
        <f>'jan-feb'!M91</f>
        <v>8973707.4957542382</v>
      </c>
      <c r="O91" s="48">
        <f t="shared" si="19"/>
        <v>6201096.3779608831</v>
      </c>
    </row>
    <row r="92" spans="1:15" x14ac:dyDescent="0.25">
      <c r="A92" s="37">
        <v>1865</v>
      </c>
      <c r="B92" s="37" t="s">
        <v>110</v>
      </c>
      <c r="C92" s="38">
        <v>113036097</v>
      </c>
      <c r="D92" s="38">
        <v>9905</v>
      </c>
      <c r="E92" s="38">
        <f t="shared" si="10"/>
        <v>11412.023927309439</v>
      </c>
      <c r="F92" s="39">
        <f t="shared" si="11"/>
        <v>0.80607614053124899</v>
      </c>
      <c r="G92" s="38">
        <f t="shared" si="12"/>
        <v>1757.1054548767943</v>
      </c>
      <c r="H92" s="40">
        <f t="shared" si="13"/>
        <v>465.40450361634163</v>
      </c>
      <c r="I92" s="38">
        <f t="shared" si="14"/>
        <v>2222.5099584931359</v>
      </c>
      <c r="J92" s="38">
        <f t="shared" si="15"/>
        <v>-109.41526433793099</v>
      </c>
      <c r="K92" s="38">
        <f t="shared" si="16"/>
        <v>2113.0946941552047</v>
      </c>
      <c r="L92" s="38">
        <f t="shared" si="17"/>
        <v>22013961.138874512</v>
      </c>
      <c r="M92" s="38">
        <f t="shared" si="18"/>
        <v>20930202.945607301</v>
      </c>
      <c r="N92" s="48">
        <f>'jan-feb'!M92</f>
        <v>15023561.223173846</v>
      </c>
      <c r="O92" s="48">
        <f t="shared" si="19"/>
        <v>5906641.7224334553</v>
      </c>
    </row>
    <row r="93" spans="1:15" x14ac:dyDescent="0.25">
      <c r="A93" s="37">
        <v>1866</v>
      </c>
      <c r="B93" s="37" t="s">
        <v>111</v>
      </c>
      <c r="C93" s="38">
        <v>113081582</v>
      </c>
      <c r="D93" s="38">
        <v>8374</v>
      </c>
      <c r="E93" s="38">
        <f t="shared" si="10"/>
        <v>13503.890852639121</v>
      </c>
      <c r="F93" s="39">
        <f t="shared" si="11"/>
        <v>0.9538329300731605</v>
      </c>
      <c r="G93" s="38">
        <f t="shared" si="12"/>
        <v>418.31062266579829</v>
      </c>
      <c r="H93" s="40">
        <f t="shared" si="13"/>
        <v>0</v>
      </c>
      <c r="I93" s="38">
        <f t="shared" si="14"/>
        <v>418.31062266579829</v>
      </c>
      <c r="J93" s="38">
        <f t="shared" si="15"/>
        <v>-109.41526433793099</v>
      </c>
      <c r="K93" s="38">
        <f t="shared" si="16"/>
        <v>308.89535832786731</v>
      </c>
      <c r="L93" s="38">
        <f t="shared" si="17"/>
        <v>3502933.1542033949</v>
      </c>
      <c r="M93" s="38">
        <f t="shared" si="18"/>
        <v>2586689.7306375611</v>
      </c>
      <c r="N93" s="48">
        <f>'jan-feb'!M93</f>
        <v>1611297.763181037</v>
      </c>
      <c r="O93" s="48">
        <f t="shared" si="19"/>
        <v>975391.96745652403</v>
      </c>
    </row>
    <row r="94" spans="1:15" x14ac:dyDescent="0.25">
      <c r="A94" s="37">
        <v>1867</v>
      </c>
      <c r="B94" s="37" t="s">
        <v>112</v>
      </c>
      <c r="C94" s="38">
        <v>30827157</v>
      </c>
      <c r="D94" s="38">
        <v>2609</v>
      </c>
      <c r="E94" s="38">
        <f t="shared" si="10"/>
        <v>11815.69835185895</v>
      </c>
      <c r="F94" s="39">
        <f t="shared" si="11"/>
        <v>0.83458925303825704</v>
      </c>
      <c r="G94" s="38">
        <f t="shared" si="12"/>
        <v>1498.7538231651079</v>
      </c>
      <c r="H94" s="40">
        <f t="shared" si="13"/>
        <v>324.11845502401309</v>
      </c>
      <c r="I94" s="38">
        <f t="shared" si="14"/>
        <v>1822.8722781891211</v>
      </c>
      <c r="J94" s="38">
        <f t="shared" si="15"/>
        <v>-109.41526433793099</v>
      </c>
      <c r="K94" s="38">
        <f t="shared" si="16"/>
        <v>1713.4570138511901</v>
      </c>
      <c r="L94" s="38">
        <f t="shared" si="17"/>
        <v>4755873.7737954166</v>
      </c>
      <c r="M94" s="38">
        <f t="shared" si="18"/>
        <v>4470409.3491377551</v>
      </c>
      <c r="N94" s="48">
        <f>'jan-feb'!M94</f>
        <v>5380046.854328176</v>
      </c>
      <c r="O94" s="48">
        <f t="shared" si="19"/>
        <v>-909637.5051904209</v>
      </c>
    </row>
    <row r="95" spans="1:15" x14ac:dyDescent="0.25">
      <c r="A95" s="37">
        <v>1868</v>
      </c>
      <c r="B95" s="37" t="s">
        <v>113</v>
      </c>
      <c r="C95" s="38">
        <v>63952804</v>
      </c>
      <c r="D95" s="38">
        <v>4613</v>
      </c>
      <c r="E95" s="38">
        <f t="shared" si="10"/>
        <v>13863.603728593107</v>
      </c>
      <c r="F95" s="39">
        <f t="shared" si="11"/>
        <v>0.97924086547491773</v>
      </c>
      <c r="G95" s="38">
        <f t="shared" si="12"/>
        <v>188.09438205524697</v>
      </c>
      <c r="H95" s="40">
        <f t="shared" si="13"/>
        <v>0</v>
      </c>
      <c r="I95" s="38">
        <f t="shared" si="14"/>
        <v>188.09438205524697</v>
      </c>
      <c r="J95" s="38">
        <f t="shared" si="15"/>
        <v>-109.41526433793099</v>
      </c>
      <c r="K95" s="38">
        <f t="shared" si="16"/>
        <v>78.679117717315975</v>
      </c>
      <c r="L95" s="38">
        <f t="shared" si="17"/>
        <v>867679.38442085427</v>
      </c>
      <c r="M95" s="38">
        <f t="shared" si="18"/>
        <v>362946.77002997859</v>
      </c>
      <c r="N95" s="48">
        <f>'jan-feb'!M95</f>
        <v>-976723.55495174008</v>
      </c>
      <c r="O95" s="48">
        <f t="shared" si="19"/>
        <v>1339670.3249817188</v>
      </c>
    </row>
    <row r="96" spans="1:15" x14ac:dyDescent="0.25">
      <c r="A96" s="37">
        <v>1870</v>
      </c>
      <c r="B96" s="37" t="s">
        <v>114</v>
      </c>
      <c r="C96" s="38">
        <v>142671144</v>
      </c>
      <c r="D96" s="38">
        <v>10748</v>
      </c>
      <c r="E96" s="38">
        <f t="shared" si="10"/>
        <v>13274.203944919986</v>
      </c>
      <c r="F96" s="39">
        <f t="shared" si="11"/>
        <v>0.9376092402803502</v>
      </c>
      <c r="G96" s="38">
        <f t="shared" si="12"/>
        <v>565.31024360604465</v>
      </c>
      <c r="H96" s="40">
        <f t="shared" si="13"/>
        <v>0</v>
      </c>
      <c r="I96" s="38">
        <f t="shared" si="14"/>
        <v>565.31024360604465</v>
      </c>
      <c r="J96" s="38">
        <f t="shared" si="15"/>
        <v>-109.41526433793099</v>
      </c>
      <c r="K96" s="38">
        <f t="shared" si="16"/>
        <v>455.89497926811367</v>
      </c>
      <c r="L96" s="38">
        <f t="shared" si="17"/>
        <v>6075954.4982777676</v>
      </c>
      <c r="M96" s="38">
        <f t="shared" si="18"/>
        <v>4899959.2371736858</v>
      </c>
      <c r="N96" s="48">
        <f>'jan-feb'!M96</f>
        <v>2019403.4145629106</v>
      </c>
      <c r="O96" s="48">
        <f t="shared" si="19"/>
        <v>2880555.822610775</v>
      </c>
    </row>
    <row r="97" spans="1:15" x14ac:dyDescent="0.25">
      <c r="A97" s="37">
        <v>1871</v>
      </c>
      <c r="B97" s="37" t="s">
        <v>115</v>
      </c>
      <c r="C97" s="38">
        <v>61816657</v>
      </c>
      <c r="D97" s="38">
        <v>4525</v>
      </c>
      <c r="E97" s="38">
        <f t="shared" si="10"/>
        <v>13661.139668508287</v>
      </c>
      <c r="F97" s="39">
        <f t="shared" si="11"/>
        <v>0.96494003249480886</v>
      </c>
      <c r="G97" s="38">
        <f t="shared" si="12"/>
        <v>317.67138050953162</v>
      </c>
      <c r="H97" s="40">
        <f t="shared" si="13"/>
        <v>0</v>
      </c>
      <c r="I97" s="38">
        <f t="shared" si="14"/>
        <v>317.67138050953162</v>
      </c>
      <c r="J97" s="38">
        <f t="shared" si="15"/>
        <v>-109.41526433793099</v>
      </c>
      <c r="K97" s="38">
        <f t="shared" si="16"/>
        <v>208.25611617160064</v>
      </c>
      <c r="L97" s="38">
        <f t="shared" si="17"/>
        <v>1437462.9968056306</v>
      </c>
      <c r="M97" s="38">
        <f t="shared" si="18"/>
        <v>942358.92567649286</v>
      </c>
      <c r="N97" s="48">
        <f>'jan-feb'!M97</f>
        <v>240102.61898187263</v>
      </c>
      <c r="O97" s="48">
        <f t="shared" si="19"/>
        <v>702256.30669462029</v>
      </c>
    </row>
    <row r="98" spans="1:15" x14ac:dyDescent="0.25">
      <c r="A98" s="37">
        <v>1874</v>
      </c>
      <c r="B98" s="37" t="s">
        <v>116</v>
      </c>
      <c r="C98" s="38">
        <v>14559004</v>
      </c>
      <c r="D98" s="38">
        <v>976</v>
      </c>
      <c r="E98" s="38">
        <f t="shared" si="10"/>
        <v>14917.012295081968</v>
      </c>
      <c r="F98" s="39">
        <f t="shared" si="11"/>
        <v>1.0536472562331687</v>
      </c>
      <c r="G98" s="38">
        <f t="shared" si="12"/>
        <v>-486.08710049762391</v>
      </c>
      <c r="H98" s="40">
        <f t="shared" si="13"/>
        <v>0</v>
      </c>
      <c r="I98" s="38">
        <f t="shared" si="14"/>
        <v>-486.08710049762391</v>
      </c>
      <c r="J98" s="38">
        <f t="shared" si="15"/>
        <v>-109.41526433793099</v>
      </c>
      <c r="K98" s="38">
        <f t="shared" si="16"/>
        <v>-595.50236483555489</v>
      </c>
      <c r="L98" s="38">
        <f t="shared" si="17"/>
        <v>-474421.01008568093</v>
      </c>
      <c r="M98" s="38">
        <f t="shared" si="18"/>
        <v>-581210.30807950161</v>
      </c>
      <c r="N98" s="48">
        <f>'jan-feb'!M98</f>
        <v>-281357.46362733538</v>
      </c>
      <c r="O98" s="48">
        <f t="shared" si="19"/>
        <v>-299852.84445216623</v>
      </c>
    </row>
    <row r="99" spans="1:15" x14ac:dyDescent="0.25">
      <c r="A99" s="37">
        <v>1875</v>
      </c>
      <c r="B99" s="37" t="s">
        <v>117</v>
      </c>
      <c r="C99" s="38">
        <v>38418496</v>
      </c>
      <c r="D99" s="38">
        <v>2808</v>
      </c>
      <c r="E99" s="38">
        <f t="shared" si="10"/>
        <v>13681.800569800569</v>
      </c>
      <c r="F99" s="39">
        <f t="shared" si="11"/>
        <v>0.96639939322518076</v>
      </c>
      <c r="G99" s="38">
        <f t="shared" si="12"/>
        <v>304.44840368247128</v>
      </c>
      <c r="H99" s="40">
        <f t="shared" si="13"/>
        <v>0</v>
      </c>
      <c r="I99" s="38">
        <f t="shared" si="14"/>
        <v>304.44840368247128</v>
      </c>
      <c r="J99" s="38">
        <f t="shared" si="15"/>
        <v>-109.41526433793099</v>
      </c>
      <c r="K99" s="38">
        <f t="shared" si="16"/>
        <v>195.0331393445403</v>
      </c>
      <c r="L99" s="38">
        <f t="shared" si="17"/>
        <v>854891.1175403794</v>
      </c>
      <c r="M99" s="38">
        <f t="shared" si="18"/>
        <v>547653.05527946912</v>
      </c>
      <c r="N99" s="48">
        <f>'jan-feb'!M99</f>
        <v>338941.74448200996</v>
      </c>
      <c r="O99" s="48">
        <f t="shared" si="19"/>
        <v>208711.31079745915</v>
      </c>
    </row>
    <row r="100" spans="1:15" x14ac:dyDescent="0.25">
      <c r="A100" s="37">
        <v>3101</v>
      </c>
      <c r="B100" s="37" t="s">
        <v>118</v>
      </c>
      <c r="C100" s="38">
        <v>365048002</v>
      </c>
      <c r="D100" s="38">
        <v>32082</v>
      </c>
      <c r="E100" s="38">
        <f t="shared" si="10"/>
        <v>11378.592419425222</v>
      </c>
      <c r="F100" s="39">
        <f t="shared" si="11"/>
        <v>0.80371474162259782</v>
      </c>
      <c r="G100" s="38">
        <f t="shared" si="12"/>
        <v>1778.5016199226934</v>
      </c>
      <c r="H100" s="40">
        <f t="shared" si="13"/>
        <v>477.10553137581769</v>
      </c>
      <c r="I100" s="38">
        <f t="shared" si="14"/>
        <v>2255.6071512985109</v>
      </c>
      <c r="J100" s="38">
        <f t="shared" si="15"/>
        <v>-109.41526433793099</v>
      </c>
      <c r="K100" s="38">
        <f t="shared" si="16"/>
        <v>2146.1918869605797</v>
      </c>
      <c r="L100" s="38">
        <f t="shared" si="17"/>
        <v>72364388.627958819</v>
      </c>
      <c r="M100" s="38">
        <f t="shared" si="18"/>
        <v>68854128.117469326</v>
      </c>
      <c r="N100" s="48">
        <f>'jan-feb'!M100</f>
        <v>46618542.546445571</v>
      </c>
      <c r="O100" s="48">
        <f t="shared" si="19"/>
        <v>22235585.571023755</v>
      </c>
    </row>
    <row r="101" spans="1:15" x14ac:dyDescent="0.25">
      <c r="A101" s="37">
        <v>3103</v>
      </c>
      <c r="B101" s="37" t="s">
        <v>119</v>
      </c>
      <c r="C101" s="38">
        <v>658627343</v>
      </c>
      <c r="D101" s="38">
        <v>53207</v>
      </c>
      <c r="E101" s="38">
        <f t="shared" si="10"/>
        <v>12378.584453173455</v>
      </c>
      <c r="F101" s="39">
        <f t="shared" si="11"/>
        <v>0.87434811255313116</v>
      </c>
      <c r="G101" s="38">
        <f t="shared" si="12"/>
        <v>1138.5067183238245</v>
      </c>
      <c r="H101" s="40">
        <f t="shared" si="13"/>
        <v>127.10831956393631</v>
      </c>
      <c r="I101" s="38">
        <f t="shared" si="14"/>
        <v>1265.6150378877608</v>
      </c>
      <c r="J101" s="38">
        <f t="shared" si="15"/>
        <v>-109.41526433793099</v>
      </c>
      <c r="K101" s="38">
        <f t="shared" si="16"/>
        <v>1156.1997735498298</v>
      </c>
      <c r="L101" s="38">
        <f t="shared" si="17"/>
        <v>67339579.320894092</v>
      </c>
      <c r="M101" s="38">
        <f t="shared" si="18"/>
        <v>61517921.351265796</v>
      </c>
      <c r="N101" s="48">
        <f>'jan-feb'!M101</f>
        <v>45910279.351084411</v>
      </c>
      <c r="O101" s="48">
        <f t="shared" si="19"/>
        <v>15607642.000181384</v>
      </c>
    </row>
    <row r="102" spans="1:15" x14ac:dyDescent="0.25">
      <c r="A102" s="37">
        <v>3105</v>
      </c>
      <c r="B102" s="37" t="s">
        <v>120</v>
      </c>
      <c r="C102" s="38">
        <v>671193169</v>
      </c>
      <c r="D102" s="38">
        <v>60614</v>
      </c>
      <c r="E102" s="38">
        <f t="shared" si="10"/>
        <v>11073.236694493022</v>
      </c>
      <c r="F102" s="39">
        <f t="shared" si="11"/>
        <v>0.78214626561778966</v>
      </c>
      <c r="G102" s="38">
        <f t="shared" si="12"/>
        <v>1973.9292838793015</v>
      </c>
      <c r="H102" s="40">
        <f t="shared" si="13"/>
        <v>583.98003510208775</v>
      </c>
      <c r="I102" s="38">
        <f t="shared" si="14"/>
        <v>2557.9093189813893</v>
      </c>
      <c r="J102" s="38">
        <f t="shared" si="15"/>
        <v>-109.41526433793099</v>
      </c>
      <c r="K102" s="38">
        <f t="shared" si="16"/>
        <v>2448.4940546434582</v>
      </c>
      <c r="L102" s="38">
        <f t="shared" si="17"/>
        <v>155045115.46073794</v>
      </c>
      <c r="M102" s="38">
        <f t="shared" si="18"/>
        <v>148413018.62815857</v>
      </c>
      <c r="N102" s="48">
        <f>'jan-feb'!M102</f>
        <v>104201469.08898737</v>
      </c>
      <c r="O102" s="48">
        <f t="shared" si="19"/>
        <v>44211549.539171204</v>
      </c>
    </row>
    <row r="103" spans="1:15" x14ac:dyDescent="0.25">
      <c r="A103" s="37">
        <v>3107</v>
      </c>
      <c r="B103" s="37" t="s">
        <v>121</v>
      </c>
      <c r="C103" s="38">
        <v>999846206</v>
      </c>
      <c r="D103" s="38">
        <v>86243</v>
      </c>
      <c r="E103" s="38">
        <f t="shared" si="10"/>
        <v>11593.360690142968</v>
      </c>
      <c r="F103" s="39">
        <f t="shared" si="11"/>
        <v>0.81888466939977755</v>
      </c>
      <c r="G103" s="38">
        <f t="shared" si="12"/>
        <v>1641.0499266633358</v>
      </c>
      <c r="H103" s="40">
        <f t="shared" si="13"/>
        <v>401.93663662460648</v>
      </c>
      <c r="I103" s="38">
        <f t="shared" si="14"/>
        <v>2042.9865632879423</v>
      </c>
      <c r="J103" s="38">
        <f t="shared" si="15"/>
        <v>-109.41526433793099</v>
      </c>
      <c r="K103" s="38">
        <f t="shared" si="16"/>
        <v>1933.5712989500114</v>
      </c>
      <c r="L103" s="38">
        <f t="shared" si="17"/>
        <v>176193290.17764202</v>
      </c>
      <c r="M103" s="38">
        <f t="shared" si="18"/>
        <v>166756989.53534582</v>
      </c>
      <c r="N103" s="48">
        <f>'jan-feb'!M103</f>
        <v>119660103.31564388</v>
      </c>
      <c r="O103" s="48">
        <f t="shared" si="19"/>
        <v>47096886.219701946</v>
      </c>
    </row>
    <row r="104" spans="1:15" x14ac:dyDescent="0.25">
      <c r="A104" s="37">
        <v>3110</v>
      </c>
      <c r="B104" s="37" t="s">
        <v>122</v>
      </c>
      <c r="C104" s="38">
        <v>62444539</v>
      </c>
      <c r="D104" s="38">
        <v>4714</v>
      </c>
      <c r="E104" s="38">
        <f t="shared" si="10"/>
        <v>13246.614128128978</v>
      </c>
      <c r="F104" s="39">
        <f t="shared" si="11"/>
        <v>0.93566046299259498</v>
      </c>
      <c r="G104" s="38">
        <f t="shared" si="12"/>
        <v>582.96772635228933</v>
      </c>
      <c r="H104" s="40">
        <f t="shared" si="13"/>
        <v>0</v>
      </c>
      <c r="I104" s="38">
        <f t="shared" si="14"/>
        <v>582.96772635228933</v>
      </c>
      <c r="J104" s="38">
        <f t="shared" si="15"/>
        <v>-109.41526433793099</v>
      </c>
      <c r="K104" s="38">
        <f t="shared" si="16"/>
        <v>473.55246201435835</v>
      </c>
      <c r="L104" s="38">
        <f t="shared" si="17"/>
        <v>2748109.8620246919</v>
      </c>
      <c r="M104" s="38">
        <f t="shared" si="18"/>
        <v>2232326.3059356851</v>
      </c>
      <c r="N104" s="48">
        <f>'jan-feb'!M104</f>
        <v>2310889.691783546</v>
      </c>
      <c r="O104" s="48">
        <f t="shared" si="19"/>
        <v>-78563.385847860947</v>
      </c>
    </row>
    <row r="105" spans="1:15" x14ac:dyDescent="0.25">
      <c r="A105" s="37">
        <v>3112</v>
      </c>
      <c r="B105" s="37" t="s">
        <v>123</v>
      </c>
      <c r="C105" s="38">
        <v>99401958</v>
      </c>
      <c r="D105" s="38">
        <v>7892</v>
      </c>
      <c r="E105" s="38">
        <f t="shared" si="10"/>
        <v>12595.281044095287</v>
      </c>
      <c r="F105" s="39">
        <f t="shared" si="11"/>
        <v>0.88965424517160108</v>
      </c>
      <c r="G105" s="38">
        <f t="shared" si="12"/>
        <v>999.82090013385175</v>
      </c>
      <c r="H105" s="40">
        <f t="shared" si="13"/>
        <v>51.264512741294944</v>
      </c>
      <c r="I105" s="38">
        <f t="shared" si="14"/>
        <v>1051.0854128751466</v>
      </c>
      <c r="J105" s="38">
        <f t="shared" si="15"/>
        <v>-109.41526433793099</v>
      </c>
      <c r="K105" s="38">
        <f t="shared" si="16"/>
        <v>941.6701485372156</v>
      </c>
      <c r="L105" s="38">
        <f t="shared" si="17"/>
        <v>8295166.0784106571</v>
      </c>
      <c r="M105" s="38">
        <f t="shared" si="18"/>
        <v>7431660.8122557057</v>
      </c>
      <c r="N105" s="48">
        <f>'jan-feb'!M105</f>
        <v>5395193.7656757161</v>
      </c>
      <c r="O105" s="48">
        <f t="shared" si="19"/>
        <v>2036467.0465799896</v>
      </c>
    </row>
    <row r="106" spans="1:15" x14ac:dyDescent="0.25">
      <c r="A106" s="37">
        <v>3114</v>
      </c>
      <c r="B106" s="37" t="s">
        <v>124</v>
      </c>
      <c r="C106" s="38">
        <v>74946732</v>
      </c>
      <c r="D106" s="38">
        <v>6229</v>
      </c>
      <c r="E106" s="38">
        <f t="shared" si="10"/>
        <v>12031.904318510195</v>
      </c>
      <c r="F106" s="39">
        <f t="shared" si="11"/>
        <v>0.84986073093456671</v>
      </c>
      <c r="G106" s="38">
        <f t="shared" si="12"/>
        <v>1360.382004508311</v>
      </c>
      <c r="H106" s="40">
        <f t="shared" si="13"/>
        <v>248.44636669607732</v>
      </c>
      <c r="I106" s="38">
        <f t="shared" si="14"/>
        <v>1608.8283712043883</v>
      </c>
      <c r="J106" s="38">
        <f t="shared" si="15"/>
        <v>-109.41526433793099</v>
      </c>
      <c r="K106" s="38">
        <f t="shared" si="16"/>
        <v>1499.4131068664574</v>
      </c>
      <c r="L106" s="38">
        <f t="shared" si="17"/>
        <v>10021391.924232135</v>
      </c>
      <c r="M106" s="38">
        <f t="shared" si="18"/>
        <v>9339844.2426711638</v>
      </c>
      <c r="N106" s="48">
        <f>'jan-feb'!M106</f>
        <v>6519426.7257455727</v>
      </c>
      <c r="O106" s="48">
        <f t="shared" si="19"/>
        <v>2820417.516925591</v>
      </c>
    </row>
    <row r="107" spans="1:15" x14ac:dyDescent="0.25">
      <c r="A107" s="37">
        <v>3116</v>
      </c>
      <c r="B107" s="37" t="s">
        <v>125</v>
      </c>
      <c r="C107" s="38">
        <v>46721190</v>
      </c>
      <c r="D107" s="38">
        <v>3940</v>
      </c>
      <c r="E107" s="38">
        <f t="shared" si="10"/>
        <v>11858.17005076142</v>
      </c>
      <c r="F107" s="39">
        <f t="shared" si="11"/>
        <v>0.8375891961991877</v>
      </c>
      <c r="G107" s="38">
        <f t="shared" si="12"/>
        <v>1471.5719358675265</v>
      </c>
      <c r="H107" s="40">
        <f t="shared" si="13"/>
        <v>309.25336040814824</v>
      </c>
      <c r="I107" s="38">
        <f t="shared" si="14"/>
        <v>1780.8252962756746</v>
      </c>
      <c r="J107" s="38">
        <f t="shared" si="15"/>
        <v>-109.41526433793099</v>
      </c>
      <c r="K107" s="38">
        <f t="shared" si="16"/>
        <v>1671.4100319377437</v>
      </c>
      <c r="L107" s="38">
        <f t="shared" si="17"/>
        <v>7016451.6673261579</v>
      </c>
      <c r="M107" s="38">
        <f t="shared" si="18"/>
        <v>6585355.5258347103</v>
      </c>
      <c r="N107" s="48">
        <f>'jan-feb'!M107</f>
        <v>3887385.4500509822</v>
      </c>
      <c r="O107" s="48">
        <f t="shared" si="19"/>
        <v>2697970.0757837282</v>
      </c>
    </row>
    <row r="108" spans="1:15" x14ac:dyDescent="0.25">
      <c r="A108" s="37">
        <v>3118</v>
      </c>
      <c r="B108" s="37" t="s">
        <v>126</v>
      </c>
      <c r="C108" s="38">
        <v>568266642</v>
      </c>
      <c r="D108" s="38">
        <v>47943</v>
      </c>
      <c r="E108" s="38">
        <f t="shared" si="10"/>
        <v>11852.963769476253</v>
      </c>
      <c r="F108" s="39">
        <f t="shared" si="11"/>
        <v>0.83722145607249332</v>
      </c>
      <c r="G108" s="38">
        <f t="shared" si="12"/>
        <v>1474.9039558900333</v>
      </c>
      <c r="H108" s="40">
        <f t="shared" si="13"/>
        <v>311.07555885795682</v>
      </c>
      <c r="I108" s="38">
        <f t="shared" si="14"/>
        <v>1785.9795147479902</v>
      </c>
      <c r="J108" s="38">
        <f t="shared" si="15"/>
        <v>-109.41526433793099</v>
      </c>
      <c r="K108" s="38">
        <f t="shared" si="16"/>
        <v>1676.5642504100592</v>
      </c>
      <c r="L108" s="38">
        <f t="shared" si="17"/>
        <v>85625215.875562891</v>
      </c>
      <c r="M108" s="38">
        <f t="shared" si="18"/>
        <v>80379519.857409462</v>
      </c>
      <c r="N108" s="48">
        <f>'jan-feb'!M108</f>
        <v>54118177.126061976</v>
      </c>
      <c r="O108" s="48">
        <f t="shared" si="19"/>
        <v>26261342.731347486</v>
      </c>
    </row>
    <row r="109" spans="1:15" x14ac:dyDescent="0.25">
      <c r="A109" s="37">
        <v>3120</v>
      </c>
      <c r="B109" s="37" t="s">
        <v>127</v>
      </c>
      <c r="C109" s="38">
        <v>97244157</v>
      </c>
      <c r="D109" s="38">
        <v>8583</v>
      </c>
      <c r="E109" s="38">
        <f t="shared" si="10"/>
        <v>11329.856343935688</v>
      </c>
      <c r="F109" s="39">
        <f t="shared" si="11"/>
        <v>0.8002723209016569</v>
      </c>
      <c r="G109" s="38">
        <f t="shared" si="12"/>
        <v>1809.6927082359955</v>
      </c>
      <c r="H109" s="40">
        <f t="shared" si="13"/>
        <v>494.16315779715472</v>
      </c>
      <c r="I109" s="38">
        <f t="shared" si="14"/>
        <v>2303.8558660331501</v>
      </c>
      <c r="J109" s="38">
        <f t="shared" si="15"/>
        <v>-109.41526433793099</v>
      </c>
      <c r="K109" s="38">
        <f t="shared" si="16"/>
        <v>2194.4406016952189</v>
      </c>
      <c r="L109" s="38">
        <f t="shared" si="17"/>
        <v>19773994.898162525</v>
      </c>
      <c r="M109" s="38">
        <f t="shared" si="18"/>
        <v>18834883.684350062</v>
      </c>
      <c r="N109" s="48">
        <f>'jan-feb'!M109</f>
        <v>14727433.504131362</v>
      </c>
      <c r="O109" s="48">
        <f t="shared" si="19"/>
        <v>4107450.1802187003</v>
      </c>
    </row>
    <row r="110" spans="1:15" x14ac:dyDescent="0.25">
      <c r="A110" s="37">
        <v>3122</v>
      </c>
      <c r="B110" s="37" t="s">
        <v>128</v>
      </c>
      <c r="C110" s="38">
        <v>40137889</v>
      </c>
      <c r="D110" s="38">
        <v>3647</v>
      </c>
      <c r="E110" s="38">
        <f t="shared" si="10"/>
        <v>11005.727721414862</v>
      </c>
      <c r="F110" s="39">
        <f t="shared" si="11"/>
        <v>0.77737784129475196</v>
      </c>
      <c r="G110" s="38">
        <f t="shared" si="12"/>
        <v>2017.1350266493241</v>
      </c>
      <c r="H110" s="40">
        <f t="shared" si="13"/>
        <v>607.60817567944378</v>
      </c>
      <c r="I110" s="38">
        <f t="shared" si="14"/>
        <v>2624.7432023287679</v>
      </c>
      <c r="J110" s="38">
        <f t="shared" si="15"/>
        <v>-109.41526433793099</v>
      </c>
      <c r="K110" s="38">
        <f t="shared" si="16"/>
        <v>2515.3279379908367</v>
      </c>
      <c r="L110" s="38">
        <f t="shared" si="17"/>
        <v>9572438.458893016</v>
      </c>
      <c r="M110" s="38">
        <f t="shared" si="18"/>
        <v>9173400.9898525812</v>
      </c>
      <c r="N110" s="48">
        <f>'jan-feb'!M110</f>
        <v>7493690.8114583576</v>
      </c>
      <c r="O110" s="48">
        <f t="shared" si="19"/>
        <v>1679710.1783942236</v>
      </c>
    </row>
    <row r="111" spans="1:15" x14ac:dyDescent="0.25">
      <c r="A111" s="37">
        <v>3124</v>
      </c>
      <c r="B111" s="37" t="s">
        <v>129</v>
      </c>
      <c r="C111" s="38">
        <v>16006990</v>
      </c>
      <c r="D111" s="38">
        <v>1354</v>
      </c>
      <c r="E111" s="38">
        <f t="shared" si="10"/>
        <v>11822.001477104874</v>
      </c>
      <c r="F111" s="39">
        <f t="shared" si="11"/>
        <v>0.83503446756846511</v>
      </c>
      <c r="G111" s="38">
        <f t="shared" si="12"/>
        <v>1494.7198230077163</v>
      </c>
      <c r="H111" s="40">
        <f t="shared" si="13"/>
        <v>321.91236118793967</v>
      </c>
      <c r="I111" s="38">
        <f t="shared" si="14"/>
        <v>1816.632184195656</v>
      </c>
      <c r="J111" s="38">
        <f t="shared" si="15"/>
        <v>-109.41526433793099</v>
      </c>
      <c r="K111" s="38">
        <f t="shared" si="16"/>
        <v>1707.2169198577251</v>
      </c>
      <c r="L111" s="38">
        <f t="shared" si="17"/>
        <v>2459719.977400918</v>
      </c>
      <c r="M111" s="38">
        <f t="shared" si="18"/>
        <v>2311571.70948736</v>
      </c>
      <c r="N111" s="48">
        <f>'jan-feb'!M111</f>
        <v>1554994.5139058444</v>
      </c>
      <c r="O111" s="48">
        <f t="shared" si="19"/>
        <v>756577.19558151555</v>
      </c>
    </row>
    <row r="112" spans="1:15" x14ac:dyDescent="0.25">
      <c r="A112" s="37">
        <v>3201</v>
      </c>
      <c r="B112" s="37" t="s">
        <v>130</v>
      </c>
      <c r="C112" s="38">
        <v>2690412602</v>
      </c>
      <c r="D112" s="38">
        <v>133228</v>
      </c>
      <c r="E112" s="38">
        <f t="shared" si="10"/>
        <v>20194.047812772089</v>
      </c>
      <c r="F112" s="39">
        <f t="shared" si="11"/>
        <v>1.4263850326907448</v>
      </c>
      <c r="G112" s="38">
        <f t="shared" si="12"/>
        <v>-3863.3898318193014</v>
      </c>
      <c r="H112" s="40">
        <f t="shared" si="13"/>
        <v>0</v>
      </c>
      <c r="I112" s="38">
        <f t="shared" si="14"/>
        <v>-3863.3898318193014</v>
      </c>
      <c r="J112" s="38">
        <f t="shared" si="15"/>
        <v>-109.41526433793099</v>
      </c>
      <c r="K112" s="38">
        <f t="shared" si="16"/>
        <v>-3972.8050961572326</v>
      </c>
      <c r="L112" s="38">
        <f t="shared" si="17"/>
        <v>-514711700.51362187</v>
      </c>
      <c r="M112" s="38">
        <f t="shared" si="18"/>
        <v>-529288877.3508358</v>
      </c>
      <c r="N112" s="48">
        <f>'jan-feb'!M112</f>
        <v>-315073203.28031015</v>
      </c>
      <c r="O112" s="48">
        <f t="shared" si="19"/>
        <v>-214215674.07052565</v>
      </c>
    </row>
    <row r="113" spans="1:15" x14ac:dyDescent="0.25">
      <c r="A113" s="37">
        <v>3203</v>
      </c>
      <c r="B113" s="37" t="s">
        <v>131</v>
      </c>
      <c r="C113" s="38">
        <v>1857150968</v>
      </c>
      <c r="D113" s="38">
        <v>101509</v>
      </c>
      <c r="E113" s="38">
        <f t="shared" si="10"/>
        <v>18295.431616900965</v>
      </c>
      <c r="F113" s="39">
        <f t="shared" si="11"/>
        <v>1.2922783023450839</v>
      </c>
      <c r="G113" s="38">
        <f t="shared" si="12"/>
        <v>-2648.2754664617823</v>
      </c>
      <c r="H113" s="40">
        <f t="shared" si="13"/>
        <v>0</v>
      </c>
      <c r="I113" s="38">
        <f t="shared" si="14"/>
        <v>-2648.2754664617823</v>
      </c>
      <c r="J113" s="38">
        <f t="shared" si="15"/>
        <v>-109.41526433793099</v>
      </c>
      <c r="K113" s="38">
        <f t="shared" si="16"/>
        <v>-2757.6907307997135</v>
      </c>
      <c r="L113" s="38">
        <f t="shared" si="17"/>
        <v>-268823794.32506907</v>
      </c>
      <c r="M113" s="38">
        <f t="shared" si="18"/>
        <v>-279930428.39274812</v>
      </c>
      <c r="N113" s="48">
        <f>'jan-feb'!M113</f>
        <v>-212807079.72621638</v>
      </c>
      <c r="O113" s="48">
        <f t="shared" si="19"/>
        <v>-67123348.666531742</v>
      </c>
    </row>
    <row r="114" spans="1:15" x14ac:dyDescent="0.25">
      <c r="A114" s="37">
        <v>3205</v>
      </c>
      <c r="B114" s="37" t="s">
        <v>132</v>
      </c>
      <c r="C114" s="38">
        <v>1371507653</v>
      </c>
      <c r="D114" s="38">
        <v>96771</v>
      </c>
      <c r="E114" s="38">
        <f t="shared" si="10"/>
        <v>14172.713447210424</v>
      </c>
      <c r="F114" s="39">
        <f t="shared" si="11"/>
        <v>1.0010745008204835</v>
      </c>
      <c r="G114" s="38">
        <f t="shared" si="12"/>
        <v>-9.7358378598361739</v>
      </c>
      <c r="H114" s="40">
        <f t="shared" si="13"/>
        <v>0</v>
      </c>
      <c r="I114" s="38">
        <f t="shared" si="14"/>
        <v>-9.7358378598361739</v>
      </c>
      <c r="J114" s="38">
        <f t="shared" si="15"/>
        <v>-109.41526433793099</v>
      </c>
      <c r="K114" s="38">
        <f t="shared" si="16"/>
        <v>-119.15110219776716</v>
      </c>
      <c r="L114" s="38">
        <f t="shared" si="17"/>
        <v>-942146.76553420641</v>
      </c>
      <c r="M114" s="38">
        <f t="shared" si="18"/>
        <v>-11530371.310780127</v>
      </c>
      <c r="N114" s="48">
        <f>'jan-feb'!M114</f>
        <v>-22016532.28692713</v>
      </c>
      <c r="O114" s="48">
        <f t="shared" si="19"/>
        <v>10486160.976147003</v>
      </c>
    </row>
    <row r="115" spans="1:15" x14ac:dyDescent="0.25">
      <c r="A115" s="37">
        <v>3207</v>
      </c>
      <c r="B115" s="37" t="s">
        <v>133</v>
      </c>
      <c r="C115" s="38">
        <v>992086725</v>
      </c>
      <c r="D115" s="38">
        <v>65381</v>
      </c>
      <c r="E115" s="38">
        <f t="shared" si="10"/>
        <v>15173.930117312369</v>
      </c>
      <c r="F115" s="39">
        <f t="shared" si="11"/>
        <v>1.0717943726339316</v>
      </c>
      <c r="G115" s="38">
        <f t="shared" si="12"/>
        <v>-650.51450672508099</v>
      </c>
      <c r="H115" s="40">
        <f t="shared" si="13"/>
        <v>0</v>
      </c>
      <c r="I115" s="38">
        <f t="shared" si="14"/>
        <v>-650.51450672508099</v>
      </c>
      <c r="J115" s="38">
        <f t="shared" si="15"/>
        <v>-109.41526433793099</v>
      </c>
      <c r="K115" s="38">
        <f t="shared" si="16"/>
        <v>-759.92977106301203</v>
      </c>
      <c r="L115" s="38">
        <f t="shared" si="17"/>
        <v>-42531288.964192517</v>
      </c>
      <c r="M115" s="38">
        <f t="shared" si="18"/>
        <v>-49684968.361870788</v>
      </c>
      <c r="N115" s="48">
        <f>'jan-feb'!M115</f>
        <v>-37837038.311289795</v>
      </c>
      <c r="O115" s="48">
        <f t="shared" si="19"/>
        <v>-11847930.050580993</v>
      </c>
    </row>
    <row r="116" spans="1:15" x14ac:dyDescent="0.25">
      <c r="A116" s="37">
        <v>3209</v>
      </c>
      <c r="B116" s="37" t="s">
        <v>134</v>
      </c>
      <c r="C116" s="38">
        <v>580998703</v>
      </c>
      <c r="D116" s="38">
        <v>45982</v>
      </c>
      <c r="E116" s="38">
        <f t="shared" si="10"/>
        <v>12635.350854682267</v>
      </c>
      <c r="F116" s="39">
        <f t="shared" si="11"/>
        <v>0.89248453351269685</v>
      </c>
      <c r="G116" s="38">
        <f t="shared" si="12"/>
        <v>974.17622135818476</v>
      </c>
      <c r="H116" s="40">
        <f t="shared" si="13"/>
        <v>37.240079035852062</v>
      </c>
      <c r="I116" s="38">
        <f t="shared" si="14"/>
        <v>1011.4163003940369</v>
      </c>
      <c r="J116" s="38">
        <f t="shared" si="15"/>
        <v>-109.41526433793099</v>
      </c>
      <c r="K116" s="38">
        <f t="shared" si="16"/>
        <v>902.00103605610582</v>
      </c>
      <c r="L116" s="38">
        <f t="shared" si="17"/>
        <v>46506944.324718602</v>
      </c>
      <c r="M116" s="38">
        <f t="shared" si="18"/>
        <v>41475811.639931858</v>
      </c>
      <c r="N116" s="48">
        <f>'jan-feb'!M116</f>
        <v>26029945.69209823</v>
      </c>
      <c r="O116" s="48">
        <f t="shared" si="19"/>
        <v>15445865.947833627</v>
      </c>
    </row>
    <row r="117" spans="1:15" x14ac:dyDescent="0.25">
      <c r="A117" s="37">
        <v>3212</v>
      </c>
      <c r="B117" s="37" t="s">
        <v>135</v>
      </c>
      <c r="C117" s="38">
        <v>293441017</v>
      </c>
      <c r="D117" s="38">
        <v>21005</v>
      </c>
      <c r="E117" s="38">
        <f t="shared" si="10"/>
        <v>13970.055558200429</v>
      </c>
      <c r="F117" s="39">
        <f t="shared" si="11"/>
        <v>0.98675997694094064</v>
      </c>
      <c r="G117" s="38">
        <f t="shared" si="12"/>
        <v>119.9652111065609</v>
      </c>
      <c r="H117" s="40">
        <f t="shared" si="13"/>
        <v>0</v>
      </c>
      <c r="I117" s="38">
        <f t="shared" si="14"/>
        <v>119.9652111065609</v>
      </c>
      <c r="J117" s="38">
        <f t="shared" si="15"/>
        <v>-109.41526433793099</v>
      </c>
      <c r="K117" s="38">
        <f t="shared" si="16"/>
        <v>10.549946768629908</v>
      </c>
      <c r="L117" s="38">
        <f t="shared" si="17"/>
        <v>2519869.2592933117</v>
      </c>
      <c r="M117" s="38">
        <f t="shared" si="18"/>
        <v>221601.63187507124</v>
      </c>
      <c r="N117" s="48">
        <f>'jan-feb'!M117</f>
        <v>990009.04232357338</v>
      </c>
      <c r="O117" s="48">
        <f t="shared" si="19"/>
        <v>-768407.41044850217</v>
      </c>
    </row>
    <row r="118" spans="1:15" x14ac:dyDescent="0.25">
      <c r="A118" s="37">
        <v>3214</v>
      </c>
      <c r="B118" s="37" t="s">
        <v>136</v>
      </c>
      <c r="C118" s="38">
        <v>253496011</v>
      </c>
      <c r="D118" s="38">
        <v>16429</v>
      </c>
      <c r="E118" s="38">
        <f t="shared" si="10"/>
        <v>15429.789457666322</v>
      </c>
      <c r="F118" s="39">
        <f t="shared" si="11"/>
        <v>1.0898667242960973</v>
      </c>
      <c r="G118" s="38">
        <f t="shared" si="12"/>
        <v>-814.26448455161062</v>
      </c>
      <c r="H118" s="40">
        <f t="shared" si="13"/>
        <v>0</v>
      </c>
      <c r="I118" s="38">
        <f t="shared" si="14"/>
        <v>-814.26448455161062</v>
      </c>
      <c r="J118" s="38">
        <f t="shared" si="15"/>
        <v>-109.41526433793099</v>
      </c>
      <c r="K118" s="38">
        <f t="shared" si="16"/>
        <v>-923.67974888954166</v>
      </c>
      <c r="L118" s="38">
        <f t="shared" si="17"/>
        <v>-13377551.21669841</v>
      </c>
      <c r="M118" s="38">
        <f t="shared" si="18"/>
        <v>-15175134.59450628</v>
      </c>
      <c r="N118" s="48">
        <f>'jan-feb'!M118</f>
        <v>-6943033.1131285876</v>
      </c>
      <c r="O118" s="48">
        <f t="shared" si="19"/>
        <v>-8232101.4813776929</v>
      </c>
    </row>
    <row r="119" spans="1:15" x14ac:dyDescent="0.25">
      <c r="A119" s="37">
        <v>3216</v>
      </c>
      <c r="B119" s="37" t="s">
        <v>137</v>
      </c>
      <c r="C119" s="38">
        <v>258671960</v>
      </c>
      <c r="D119" s="38">
        <v>20167</v>
      </c>
      <c r="E119" s="38">
        <f t="shared" si="10"/>
        <v>12826.4967521198</v>
      </c>
      <c r="F119" s="39">
        <f t="shared" si="11"/>
        <v>0.90598592014369694</v>
      </c>
      <c r="G119" s="38">
        <f t="shared" si="12"/>
        <v>851.84284699816374</v>
      </c>
      <c r="H119" s="40">
        <f t="shared" si="13"/>
        <v>0</v>
      </c>
      <c r="I119" s="38">
        <f t="shared" si="14"/>
        <v>851.84284699816374</v>
      </c>
      <c r="J119" s="38">
        <f t="shared" si="15"/>
        <v>-109.41526433793099</v>
      </c>
      <c r="K119" s="38">
        <f t="shared" si="16"/>
        <v>742.4275826602327</v>
      </c>
      <c r="L119" s="38">
        <f t="shared" si="17"/>
        <v>17179114.695411969</v>
      </c>
      <c r="M119" s="38">
        <f t="shared" si="18"/>
        <v>14972537.059508912</v>
      </c>
      <c r="N119" s="48">
        <f>'jan-feb'!M119</f>
        <v>9996973.4022822864</v>
      </c>
      <c r="O119" s="48">
        <f t="shared" si="19"/>
        <v>4975563.6572266258</v>
      </c>
    </row>
    <row r="120" spans="1:15" x14ac:dyDescent="0.25">
      <c r="A120" s="37">
        <v>3218</v>
      </c>
      <c r="B120" s="37" t="s">
        <v>138</v>
      </c>
      <c r="C120" s="38">
        <v>299700818</v>
      </c>
      <c r="D120" s="38">
        <v>22725</v>
      </c>
      <c r="E120" s="38">
        <f t="shared" si="10"/>
        <v>13188.154807480749</v>
      </c>
      <c r="F120" s="39">
        <f t="shared" si="11"/>
        <v>0.93153125121856106</v>
      </c>
      <c r="G120" s="38">
        <f t="shared" si="12"/>
        <v>620.38169156715628</v>
      </c>
      <c r="H120" s="40">
        <f t="shared" si="13"/>
        <v>0</v>
      </c>
      <c r="I120" s="38">
        <f t="shared" si="14"/>
        <v>620.38169156715628</v>
      </c>
      <c r="J120" s="38">
        <f t="shared" si="15"/>
        <v>-109.41526433793099</v>
      </c>
      <c r="K120" s="38">
        <f t="shared" si="16"/>
        <v>510.9664272292253</v>
      </c>
      <c r="L120" s="38">
        <f t="shared" si="17"/>
        <v>14098173.940863626</v>
      </c>
      <c r="M120" s="38">
        <f t="shared" si="18"/>
        <v>11611712.058784146</v>
      </c>
      <c r="N120" s="48">
        <f>'jan-feb'!M120</f>
        <v>6700636.1954393424</v>
      </c>
      <c r="O120" s="48">
        <f t="shared" si="19"/>
        <v>4911075.8633448035</v>
      </c>
    </row>
    <row r="121" spans="1:15" x14ac:dyDescent="0.25">
      <c r="A121" s="37">
        <v>3220</v>
      </c>
      <c r="B121" s="37" t="s">
        <v>139</v>
      </c>
      <c r="C121" s="38">
        <v>144341634</v>
      </c>
      <c r="D121" s="38">
        <v>11697</v>
      </c>
      <c r="E121" s="38">
        <f t="shared" si="10"/>
        <v>12340.05591177225</v>
      </c>
      <c r="F121" s="39">
        <f t="shared" si="11"/>
        <v>0.87162669011739113</v>
      </c>
      <c r="G121" s="38">
        <f t="shared" si="12"/>
        <v>1163.1649848205957</v>
      </c>
      <c r="H121" s="40">
        <f t="shared" si="13"/>
        <v>140.59330905435809</v>
      </c>
      <c r="I121" s="38">
        <f t="shared" si="14"/>
        <v>1303.7582938749538</v>
      </c>
      <c r="J121" s="38">
        <f t="shared" si="15"/>
        <v>-109.41526433793099</v>
      </c>
      <c r="K121" s="38">
        <f t="shared" si="16"/>
        <v>1194.3430295370229</v>
      </c>
      <c r="L121" s="38">
        <f t="shared" si="17"/>
        <v>15250060.763455335</v>
      </c>
      <c r="M121" s="38">
        <f t="shared" si="18"/>
        <v>13970230.416494556</v>
      </c>
      <c r="N121" s="48">
        <f>'jan-feb'!M121</f>
        <v>8220606.7155219112</v>
      </c>
      <c r="O121" s="48">
        <f t="shared" si="19"/>
        <v>5749623.7009726446</v>
      </c>
    </row>
    <row r="122" spans="1:15" x14ac:dyDescent="0.25">
      <c r="A122" s="37">
        <v>3222</v>
      </c>
      <c r="B122" s="37" t="s">
        <v>140</v>
      </c>
      <c r="C122" s="38">
        <v>717677823</v>
      </c>
      <c r="D122" s="38">
        <v>51511</v>
      </c>
      <c r="E122" s="38">
        <f t="shared" si="10"/>
        <v>13932.515831569955</v>
      </c>
      <c r="F122" s="39">
        <f t="shared" si="11"/>
        <v>0.9841083983820772</v>
      </c>
      <c r="G122" s="38">
        <f t="shared" si="12"/>
        <v>143.99063615006395</v>
      </c>
      <c r="H122" s="40">
        <f t="shared" si="13"/>
        <v>0</v>
      </c>
      <c r="I122" s="38">
        <f t="shared" si="14"/>
        <v>143.99063615006395</v>
      </c>
      <c r="J122" s="38">
        <f t="shared" si="15"/>
        <v>-109.41526433793099</v>
      </c>
      <c r="K122" s="38">
        <f t="shared" si="16"/>
        <v>34.575371812132957</v>
      </c>
      <c r="L122" s="38">
        <f t="shared" si="17"/>
        <v>7417101.6587259443</v>
      </c>
      <c r="M122" s="38">
        <f t="shared" si="18"/>
        <v>1781011.9774147808</v>
      </c>
      <c r="N122" s="48">
        <f>'jan-feb'!M122</f>
        <v>-4415419.9387988439</v>
      </c>
      <c r="O122" s="48">
        <f t="shared" si="19"/>
        <v>6196431.9162136242</v>
      </c>
    </row>
    <row r="123" spans="1:15" x14ac:dyDescent="0.25">
      <c r="A123" s="37">
        <v>3224</v>
      </c>
      <c r="B123" s="37" t="s">
        <v>141</v>
      </c>
      <c r="C123" s="38">
        <v>281296967</v>
      </c>
      <c r="D123" s="38">
        <v>20904</v>
      </c>
      <c r="E123" s="38">
        <f t="shared" si="10"/>
        <v>13456.609596249522</v>
      </c>
      <c r="F123" s="39">
        <f t="shared" si="11"/>
        <v>0.95049326894795105</v>
      </c>
      <c r="G123" s="38">
        <f t="shared" si="12"/>
        <v>448.5706267551414</v>
      </c>
      <c r="H123" s="40">
        <f t="shared" si="13"/>
        <v>0</v>
      </c>
      <c r="I123" s="38">
        <f t="shared" si="14"/>
        <v>448.5706267551414</v>
      </c>
      <c r="J123" s="38">
        <f t="shared" si="15"/>
        <v>-109.41526433793099</v>
      </c>
      <c r="K123" s="38">
        <f t="shared" si="16"/>
        <v>339.15536241721043</v>
      </c>
      <c r="L123" s="38">
        <f t="shared" si="17"/>
        <v>9376920.3816894758</v>
      </c>
      <c r="M123" s="38">
        <f t="shared" si="18"/>
        <v>7089703.6959693665</v>
      </c>
      <c r="N123" s="48">
        <f>'jan-feb'!M123</f>
        <v>4854253.7155882977</v>
      </c>
      <c r="O123" s="48">
        <f t="shared" si="19"/>
        <v>2235449.9803810688</v>
      </c>
    </row>
    <row r="124" spans="1:15" x14ac:dyDescent="0.25">
      <c r="A124" s="37">
        <v>3226</v>
      </c>
      <c r="B124" s="37" t="s">
        <v>142</v>
      </c>
      <c r="C124" s="38">
        <v>204655254</v>
      </c>
      <c r="D124" s="38">
        <v>18458</v>
      </c>
      <c r="E124" s="38">
        <f t="shared" si="10"/>
        <v>11087.618051793261</v>
      </c>
      <c r="F124" s="39">
        <f t="shared" si="11"/>
        <v>0.78316207745467481</v>
      </c>
      <c r="G124" s="38">
        <f t="shared" si="12"/>
        <v>1964.7252152071487</v>
      </c>
      <c r="H124" s="40">
        <f t="shared" si="13"/>
        <v>578.94656004700414</v>
      </c>
      <c r="I124" s="38">
        <f t="shared" si="14"/>
        <v>2543.6717752541526</v>
      </c>
      <c r="J124" s="38">
        <f t="shared" si="15"/>
        <v>-109.41526433793099</v>
      </c>
      <c r="K124" s="38">
        <f t="shared" si="16"/>
        <v>2434.2565109162215</v>
      </c>
      <c r="L124" s="38">
        <f t="shared" si="17"/>
        <v>46951093.627641149</v>
      </c>
      <c r="M124" s="38">
        <f t="shared" si="18"/>
        <v>44931506.678491615</v>
      </c>
      <c r="N124" s="48">
        <f>'jan-feb'!M124</f>
        <v>31288997.018370811</v>
      </c>
      <c r="O124" s="48">
        <f t="shared" si="19"/>
        <v>13642509.660120804</v>
      </c>
    </row>
    <row r="125" spans="1:15" x14ac:dyDescent="0.25">
      <c r="A125" s="37">
        <v>3228</v>
      </c>
      <c r="B125" s="37" t="s">
        <v>143</v>
      </c>
      <c r="C125" s="38">
        <v>304968451</v>
      </c>
      <c r="D125" s="38">
        <v>24948</v>
      </c>
      <c r="E125" s="38">
        <f t="shared" si="10"/>
        <v>12224.164301747634</v>
      </c>
      <c r="F125" s="39">
        <f t="shared" si="11"/>
        <v>0.86344080982800242</v>
      </c>
      <c r="G125" s="38">
        <f t="shared" si="12"/>
        <v>1237.3356152363494</v>
      </c>
      <c r="H125" s="40">
        <f t="shared" si="13"/>
        <v>181.15537256297338</v>
      </c>
      <c r="I125" s="38">
        <f t="shared" si="14"/>
        <v>1418.4909877993227</v>
      </c>
      <c r="J125" s="38">
        <f t="shared" si="15"/>
        <v>-109.41526433793099</v>
      </c>
      <c r="K125" s="38">
        <f t="shared" si="16"/>
        <v>1309.0757234613918</v>
      </c>
      <c r="L125" s="38">
        <f t="shared" si="17"/>
        <v>35388513.163617507</v>
      </c>
      <c r="M125" s="38">
        <f t="shared" si="18"/>
        <v>32658821.148914803</v>
      </c>
      <c r="N125" s="48">
        <f>'jan-feb'!M125</f>
        <v>21201063.547845628</v>
      </c>
      <c r="O125" s="48">
        <f t="shared" si="19"/>
        <v>11457757.601069175</v>
      </c>
    </row>
    <row r="126" spans="1:15" x14ac:dyDescent="0.25">
      <c r="A126" s="37">
        <v>3230</v>
      </c>
      <c r="B126" s="37" t="s">
        <v>144</v>
      </c>
      <c r="C126" s="38">
        <v>109472534</v>
      </c>
      <c r="D126" s="38">
        <v>7478</v>
      </c>
      <c r="E126" s="38">
        <f t="shared" si="10"/>
        <v>14639.279753944906</v>
      </c>
      <c r="F126" s="39">
        <f t="shared" si="11"/>
        <v>1.0340299143588707</v>
      </c>
      <c r="G126" s="38">
        <f t="shared" si="12"/>
        <v>-308.3382741699042</v>
      </c>
      <c r="H126" s="40">
        <f t="shared" si="13"/>
        <v>0</v>
      </c>
      <c r="I126" s="38">
        <f t="shared" si="14"/>
        <v>-308.3382741699042</v>
      </c>
      <c r="J126" s="38">
        <f t="shared" si="15"/>
        <v>-109.41526433793099</v>
      </c>
      <c r="K126" s="38">
        <f t="shared" si="16"/>
        <v>-417.75353850783517</v>
      </c>
      <c r="L126" s="38">
        <f t="shared" si="17"/>
        <v>-2305753.6142425435</v>
      </c>
      <c r="M126" s="38">
        <f t="shared" si="18"/>
        <v>-3123960.9609615915</v>
      </c>
      <c r="N126" s="48">
        <f>'jan-feb'!M126</f>
        <v>-1648017.8767676356</v>
      </c>
      <c r="O126" s="48">
        <f t="shared" si="19"/>
        <v>-1475943.0841939559</v>
      </c>
    </row>
    <row r="127" spans="1:15" x14ac:dyDescent="0.25">
      <c r="A127" s="37">
        <v>3232</v>
      </c>
      <c r="B127" s="37" t="s">
        <v>145</v>
      </c>
      <c r="C127" s="38">
        <v>383163831</v>
      </c>
      <c r="D127" s="38">
        <v>26032</v>
      </c>
      <c r="E127" s="38">
        <f t="shared" si="10"/>
        <v>14718.954786416718</v>
      </c>
      <c r="F127" s="39">
        <f t="shared" si="11"/>
        <v>1.0396576753135152</v>
      </c>
      <c r="G127" s="38">
        <f t="shared" si="12"/>
        <v>-359.33029495186406</v>
      </c>
      <c r="H127" s="40">
        <f t="shared" si="13"/>
        <v>0</v>
      </c>
      <c r="I127" s="38">
        <f t="shared" si="14"/>
        <v>-359.33029495186406</v>
      </c>
      <c r="J127" s="38">
        <f t="shared" si="15"/>
        <v>-109.41526433793099</v>
      </c>
      <c r="K127" s="38">
        <f t="shared" si="16"/>
        <v>-468.74555928979504</v>
      </c>
      <c r="L127" s="38">
        <f t="shared" si="17"/>
        <v>-9354086.2381869256</v>
      </c>
      <c r="M127" s="38">
        <f t="shared" si="18"/>
        <v>-12202384.399431944</v>
      </c>
      <c r="N127" s="48">
        <f>'jan-feb'!M127</f>
        <v>-11251459.263634002</v>
      </c>
      <c r="O127" s="48">
        <f t="shared" si="19"/>
        <v>-950925.13579794206</v>
      </c>
    </row>
    <row r="128" spans="1:15" x14ac:dyDescent="0.25">
      <c r="A128" s="37">
        <v>3234</v>
      </c>
      <c r="B128" s="37" t="s">
        <v>146</v>
      </c>
      <c r="C128" s="38">
        <v>118450427</v>
      </c>
      <c r="D128" s="38">
        <v>9463</v>
      </c>
      <c r="E128" s="38">
        <f t="shared" si="10"/>
        <v>12517.217267251401</v>
      </c>
      <c r="F128" s="39">
        <f t="shared" si="11"/>
        <v>0.88414029354002144</v>
      </c>
      <c r="G128" s="38">
        <f t="shared" si="12"/>
        <v>1049.781717313939</v>
      </c>
      <c r="H128" s="40">
        <f t="shared" si="13"/>
        <v>78.586834636655198</v>
      </c>
      <c r="I128" s="38">
        <f t="shared" si="14"/>
        <v>1128.3685519505941</v>
      </c>
      <c r="J128" s="38">
        <f t="shared" si="15"/>
        <v>-109.41526433793099</v>
      </c>
      <c r="K128" s="38">
        <f t="shared" si="16"/>
        <v>1018.9532876126631</v>
      </c>
      <c r="L128" s="38">
        <f t="shared" si="17"/>
        <v>10677751.607108472</v>
      </c>
      <c r="M128" s="38">
        <f t="shared" si="18"/>
        <v>9642354.9606786314</v>
      </c>
      <c r="N128" s="48">
        <f>'jan-feb'!M128</f>
        <v>5269961.3807525877</v>
      </c>
      <c r="O128" s="48">
        <f t="shared" si="19"/>
        <v>4372393.5799260437</v>
      </c>
    </row>
    <row r="129" spans="1:15" x14ac:dyDescent="0.25">
      <c r="A129" s="37">
        <v>3236</v>
      </c>
      <c r="B129" s="37" t="s">
        <v>147</v>
      </c>
      <c r="C129" s="38">
        <v>81994630</v>
      </c>
      <c r="D129" s="38">
        <v>7040</v>
      </c>
      <c r="E129" s="38">
        <f t="shared" si="10"/>
        <v>11646.964488636364</v>
      </c>
      <c r="F129" s="39">
        <f t="shared" si="11"/>
        <v>0.82267091654424518</v>
      </c>
      <c r="G129" s="38">
        <f t="shared" si="12"/>
        <v>1606.7434956275627</v>
      </c>
      <c r="H129" s="40">
        <f t="shared" si="13"/>
        <v>383.17530715191805</v>
      </c>
      <c r="I129" s="38">
        <f t="shared" si="14"/>
        <v>1989.9188027794808</v>
      </c>
      <c r="J129" s="38">
        <f t="shared" si="15"/>
        <v>-109.41526433793099</v>
      </c>
      <c r="K129" s="38">
        <f t="shared" si="16"/>
        <v>1880.5035384415498</v>
      </c>
      <c r="L129" s="38">
        <f t="shared" si="17"/>
        <v>14009028.371567544</v>
      </c>
      <c r="M129" s="38">
        <f t="shared" si="18"/>
        <v>13238744.910628511</v>
      </c>
      <c r="N129" s="48">
        <f>'jan-feb'!M129</f>
        <v>8812589.5799388047</v>
      </c>
      <c r="O129" s="48">
        <f t="shared" si="19"/>
        <v>4426155.3306897059</v>
      </c>
    </row>
    <row r="130" spans="1:15" x14ac:dyDescent="0.25">
      <c r="A130" s="37">
        <v>3238</v>
      </c>
      <c r="B130" s="37" t="s">
        <v>148</v>
      </c>
      <c r="C130" s="38">
        <v>201544905</v>
      </c>
      <c r="D130" s="38">
        <v>16662</v>
      </c>
      <c r="E130" s="38">
        <f t="shared" si="10"/>
        <v>12096.081202736766</v>
      </c>
      <c r="F130" s="39">
        <f t="shared" si="11"/>
        <v>0.85439379671485138</v>
      </c>
      <c r="G130" s="38">
        <f t="shared" si="12"/>
        <v>1319.3087986033049</v>
      </c>
      <c r="H130" s="40">
        <f t="shared" si="13"/>
        <v>225.98445721677714</v>
      </c>
      <c r="I130" s="38">
        <f t="shared" si="14"/>
        <v>1545.2932558200821</v>
      </c>
      <c r="J130" s="38">
        <f t="shared" si="15"/>
        <v>-109.41526433793099</v>
      </c>
      <c r="K130" s="38">
        <f t="shared" si="16"/>
        <v>1435.8779914821512</v>
      </c>
      <c r="L130" s="38">
        <f t="shared" si="17"/>
        <v>25747676.228474207</v>
      </c>
      <c r="M130" s="38">
        <f t="shared" si="18"/>
        <v>23924599.094075602</v>
      </c>
      <c r="N130" s="48">
        <f>'jan-feb'!M130</f>
        <v>13522141.844164819</v>
      </c>
      <c r="O130" s="48">
        <f t="shared" si="19"/>
        <v>10402457.249910783</v>
      </c>
    </row>
    <row r="131" spans="1:15" x14ac:dyDescent="0.25">
      <c r="A131" s="37">
        <v>3240</v>
      </c>
      <c r="B131" s="37" t="s">
        <v>149</v>
      </c>
      <c r="C131" s="38">
        <v>338905096</v>
      </c>
      <c r="D131" s="38">
        <v>28739</v>
      </c>
      <c r="E131" s="38">
        <f t="shared" si="10"/>
        <v>11792.515258011761</v>
      </c>
      <c r="F131" s="39">
        <f t="shared" si="11"/>
        <v>0.83295173992638949</v>
      </c>
      <c r="G131" s="38">
        <f t="shared" si="12"/>
        <v>1513.5910032273084</v>
      </c>
      <c r="H131" s="40">
        <f t="shared" si="13"/>
        <v>332.23253787052909</v>
      </c>
      <c r="I131" s="38">
        <f t="shared" si="14"/>
        <v>1845.8235410978375</v>
      </c>
      <c r="J131" s="38">
        <f t="shared" si="15"/>
        <v>-109.41526433793099</v>
      </c>
      <c r="K131" s="38">
        <f t="shared" si="16"/>
        <v>1736.4082767599066</v>
      </c>
      <c r="L131" s="38">
        <f t="shared" si="17"/>
        <v>53047122.747610755</v>
      </c>
      <c r="M131" s="38">
        <f t="shared" si="18"/>
        <v>49902637.465802953</v>
      </c>
      <c r="N131" s="48">
        <f>'jan-feb'!M131</f>
        <v>29913363.966189101</v>
      </c>
      <c r="O131" s="48">
        <f t="shared" si="19"/>
        <v>19989273.499613851</v>
      </c>
    </row>
    <row r="132" spans="1:15" x14ac:dyDescent="0.25">
      <c r="A132" s="37">
        <v>3242</v>
      </c>
      <c r="B132" s="37" t="s">
        <v>150</v>
      </c>
      <c r="C132" s="38">
        <v>33106328</v>
      </c>
      <c r="D132" s="38">
        <v>3078</v>
      </c>
      <c r="E132" s="38">
        <f t="shared" si="10"/>
        <v>10755.79207277453</v>
      </c>
      <c r="F132" s="39">
        <f t="shared" si="11"/>
        <v>0.75972390327986095</v>
      </c>
      <c r="G132" s="38">
        <f t="shared" si="12"/>
        <v>2177.0938417791367</v>
      </c>
      <c r="H132" s="40">
        <f t="shared" si="13"/>
        <v>695.08565270356007</v>
      </c>
      <c r="I132" s="38">
        <f t="shared" si="14"/>
        <v>2872.179494482697</v>
      </c>
      <c r="J132" s="38">
        <f t="shared" si="15"/>
        <v>-109.41526433793099</v>
      </c>
      <c r="K132" s="38">
        <f t="shared" si="16"/>
        <v>2762.7642301447659</v>
      </c>
      <c r="L132" s="38">
        <f t="shared" si="17"/>
        <v>8840568.4840177409</v>
      </c>
      <c r="M132" s="38">
        <f t="shared" si="18"/>
        <v>8503788.3003855888</v>
      </c>
      <c r="N132" s="48">
        <f>'jan-feb'!M132</f>
        <v>5670465.0646692682</v>
      </c>
      <c r="O132" s="48">
        <f t="shared" si="19"/>
        <v>2833323.2357163206</v>
      </c>
    </row>
    <row r="133" spans="1:15" x14ac:dyDescent="0.25">
      <c r="A133" s="37">
        <v>3301</v>
      </c>
      <c r="B133" s="37" t="s">
        <v>151</v>
      </c>
      <c r="C133" s="38">
        <v>1354981796</v>
      </c>
      <c r="D133" s="38">
        <v>106013</v>
      </c>
      <c r="E133" s="38">
        <f t="shared" si="10"/>
        <v>12781.279616650789</v>
      </c>
      <c r="F133" s="39">
        <f t="shared" si="11"/>
        <v>0.90279205599857226</v>
      </c>
      <c r="G133" s="38">
        <f t="shared" si="12"/>
        <v>880.78181369833067</v>
      </c>
      <c r="H133" s="40">
        <f t="shared" si="13"/>
        <v>0</v>
      </c>
      <c r="I133" s="38">
        <f t="shared" si="14"/>
        <v>880.78181369833067</v>
      </c>
      <c r="J133" s="38">
        <f t="shared" si="15"/>
        <v>-109.41526433793099</v>
      </c>
      <c r="K133" s="38">
        <f t="shared" si="16"/>
        <v>771.36654936039963</v>
      </c>
      <c r="L133" s="38">
        <f t="shared" si="17"/>
        <v>93374322.415601134</v>
      </c>
      <c r="M133" s="38">
        <f t="shared" si="18"/>
        <v>81774881.997344047</v>
      </c>
      <c r="N133" s="48">
        <f>'jan-feb'!M133</f>
        <v>52726421.022454187</v>
      </c>
      <c r="O133" s="48">
        <f t="shared" si="19"/>
        <v>29048460.97488986</v>
      </c>
    </row>
    <row r="134" spans="1:15" x14ac:dyDescent="0.25">
      <c r="A134" s="37">
        <v>3303</v>
      </c>
      <c r="B134" s="37" t="s">
        <v>152</v>
      </c>
      <c r="C134" s="38">
        <v>449362854</v>
      </c>
      <c r="D134" s="38">
        <v>29169</v>
      </c>
      <c r="E134" s="38">
        <f t="shared" si="10"/>
        <v>15405.493983338476</v>
      </c>
      <c r="F134" s="39">
        <f t="shared" si="11"/>
        <v>1.0881506393752007</v>
      </c>
      <c r="G134" s="38">
        <f t="shared" si="12"/>
        <v>-798.71538098178917</v>
      </c>
      <c r="H134" s="40">
        <f t="shared" si="13"/>
        <v>0</v>
      </c>
      <c r="I134" s="38">
        <f t="shared" si="14"/>
        <v>-798.71538098178917</v>
      </c>
      <c r="J134" s="38">
        <f t="shared" si="15"/>
        <v>-109.41526433793099</v>
      </c>
      <c r="K134" s="38">
        <f t="shared" si="16"/>
        <v>-908.1306453197202</v>
      </c>
      <c r="L134" s="38">
        <f t="shared" si="17"/>
        <v>-23297728.947857808</v>
      </c>
      <c r="M134" s="38">
        <f t="shared" si="18"/>
        <v>-26489262.793330919</v>
      </c>
      <c r="N134" s="48">
        <f>'jan-feb'!M134</f>
        <v>-18516445.017608341</v>
      </c>
      <c r="O134" s="48">
        <f t="shared" si="19"/>
        <v>-7972817.7757225782</v>
      </c>
    </row>
    <row r="135" spans="1:15" x14ac:dyDescent="0.25">
      <c r="A135" s="37">
        <v>3305</v>
      </c>
      <c r="B135" s="37" t="s">
        <v>153</v>
      </c>
      <c r="C135" s="38">
        <v>380769106</v>
      </c>
      <c r="D135" s="38">
        <v>31942</v>
      </c>
      <c r="E135" s="38">
        <f t="shared" si="10"/>
        <v>11920.64072381191</v>
      </c>
      <c r="F135" s="39">
        <f t="shared" si="11"/>
        <v>0.84200174557252228</v>
      </c>
      <c r="G135" s="38">
        <f t="shared" si="12"/>
        <v>1431.590705115213</v>
      </c>
      <c r="H135" s="40">
        <f t="shared" si="13"/>
        <v>287.38862484047695</v>
      </c>
      <c r="I135" s="38">
        <f t="shared" si="14"/>
        <v>1718.97932995569</v>
      </c>
      <c r="J135" s="38">
        <f t="shared" si="15"/>
        <v>-109.41526433793099</v>
      </c>
      <c r="K135" s="38">
        <f t="shared" si="16"/>
        <v>1609.5640656177591</v>
      </c>
      <c r="L135" s="38">
        <f t="shared" si="17"/>
        <v>54907637.75744465</v>
      </c>
      <c r="M135" s="38">
        <f t="shared" si="18"/>
        <v>51412695.38396246</v>
      </c>
      <c r="N135" s="48">
        <f>'jan-feb'!M135</f>
        <v>38523822.181418389</v>
      </c>
      <c r="O135" s="48">
        <f t="shared" si="19"/>
        <v>12888873.202544071</v>
      </c>
    </row>
    <row r="136" spans="1:15" x14ac:dyDescent="0.25">
      <c r="A136" s="37">
        <v>3310</v>
      </c>
      <c r="B136" s="37" t="s">
        <v>154</v>
      </c>
      <c r="C136" s="38">
        <v>103772502</v>
      </c>
      <c r="D136" s="38">
        <v>7205</v>
      </c>
      <c r="E136" s="38">
        <f t="shared" si="10"/>
        <v>14402.845523941707</v>
      </c>
      <c r="F136" s="39">
        <f t="shared" si="11"/>
        <v>1.0173296346517469</v>
      </c>
      <c r="G136" s="38">
        <f t="shared" si="12"/>
        <v>-157.02036696785711</v>
      </c>
      <c r="H136" s="40">
        <f t="shared" si="13"/>
        <v>0</v>
      </c>
      <c r="I136" s="38">
        <f t="shared" si="14"/>
        <v>-157.02036696785711</v>
      </c>
      <c r="J136" s="38">
        <f t="shared" si="15"/>
        <v>-109.41526433793099</v>
      </c>
      <c r="K136" s="38">
        <f t="shared" si="16"/>
        <v>-266.43563130578809</v>
      </c>
      <c r="L136" s="38">
        <f t="shared" si="17"/>
        <v>-1131331.7440034105</v>
      </c>
      <c r="M136" s="38">
        <f t="shared" si="18"/>
        <v>-1919668.7235582033</v>
      </c>
      <c r="N136" s="48">
        <f>'jan-feb'!M136</f>
        <v>132446.44918549684</v>
      </c>
      <c r="O136" s="48">
        <f t="shared" si="19"/>
        <v>-2052115.1727437002</v>
      </c>
    </row>
    <row r="137" spans="1:15" x14ac:dyDescent="0.25">
      <c r="A137" s="37">
        <v>3312</v>
      </c>
      <c r="B137" s="37" t="s">
        <v>155</v>
      </c>
      <c r="C137" s="38">
        <v>421474825</v>
      </c>
      <c r="D137" s="38">
        <v>28797</v>
      </c>
      <c r="E137" s="38">
        <f t="shared" ref="E137:E200" si="20">(C137)/D137</f>
        <v>14636.067125047748</v>
      </c>
      <c r="F137" s="39">
        <f t="shared" ref="F137:F200" si="21">E137/$E$366</f>
        <v>1.0338029937426088</v>
      </c>
      <c r="G137" s="38">
        <f t="shared" ref="G137:G200" si="22">(E$366-E137)*0.64</f>
        <v>-306.28219167572331</v>
      </c>
      <c r="H137" s="40">
        <f t="shared" ref="H137:H200" si="23">(IF(E137&gt;=E$366*0.9,0,IF(E137&lt;0.9*E$366,(E$366*0.9-E137)*0.35)))</f>
        <v>0</v>
      </c>
      <c r="I137" s="38">
        <f t="shared" ref="I137:I200" si="24">G137+H137</f>
        <v>-306.28219167572331</v>
      </c>
      <c r="J137" s="38">
        <f t="shared" ref="J137:J200" si="25">I$368</f>
        <v>-109.41526433793099</v>
      </c>
      <c r="K137" s="38">
        <f t="shared" ref="K137:K200" si="26">I137+J137</f>
        <v>-415.69745601365429</v>
      </c>
      <c r="L137" s="38">
        <f t="shared" ref="L137:L200" si="27">I137*D137</f>
        <v>-8820008.2736858036</v>
      </c>
      <c r="M137" s="38">
        <f t="shared" ref="M137:M200" si="28">D137*K137</f>
        <v>-11970839.640825203</v>
      </c>
      <c r="N137" s="48">
        <f>'jan-feb'!M137</f>
        <v>-8940008.8459798899</v>
      </c>
      <c r="O137" s="48">
        <f t="shared" ref="O137:O200" si="29">M137-N137</f>
        <v>-3030830.7948453128</v>
      </c>
    </row>
    <row r="138" spans="1:15" x14ac:dyDescent="0.25">
      <c r="A138" s="37">
        <v>3314</v>
      </c>
      <c r="B138" s="37" t="s">
        <v>156</v>
      </c>
      <c r="C138" s="38">
        <v>266633570</v>
      </c>
      <c r="D138" s="38">
        <v>20965</v>
      </c>
      <c r="E138" s="38">
        <f t="shared" si="20"/>
        <v>12718.033388981636</v>
      </c>
      <c r="F138" s="39">
        <f t="shared" si="21"/>
        <v>0.89832472615178571</v>
      </c>
      <c r="G138" s="38">
        <f t="shared" si="22"/>
        <v>921.25939940658861</v>
      </c>
      <c r="H138" s="40">
        <f t="shared" si="23"/>
        <v>8.3011920310729685</v>
      </c>
      <c r="I138" s="38">
        <f t="shared" si="24"/>
        <v>929.56059143766163</v>
      </c>
      <c r="J138" s="38">
        <f t="shared" si="25"/>
        <v>-109.41526433793099</v>
      </c>
      <c r="K138" s="38">
        <f t="shared" si="26"/>
        <v>820.14532709973059</v>
      </c>
      <c r="L138" s="38">
        <f t="shared" si="27"/>
        <v>19488237.799490575</v>
      </c>
      <c r="M138" s="38">
        <f t="shared" si="28"/>
        <v>17194346.782645851</v>
      </c>
      <c r="N138" s="48">
        <f>'jan-feb'!M138</f>
        <v>13097232.250322031</v>
      </c>
      <c r="O138" s="48">
        <f t="shared" si="29"/>
        <v>4097114.5323238205</v>
      </c>
    </row>
    <row r="139" spans="1:15" x14ac:dyDescent="0.25">
      <c r="A139" s="37">
        <v>3316</v>
      </c>
      <c r="B139" s="37" t="s">
        <v>157</v>
      </c>
      <c r="C139" s="38">
        <v>168317463</v>
      </c>
      <c r="D139" s="38">
        <v>14776</v>
      </c>
      <c r="E139" s="38">
        <f t="shared" si="20"/>
        <v>11391.273890092041</v>
      </c>
      <c r="F139" s="39">
        <f t="shared" si="21"/>
        <v>0.80461048377985944</v>
      </c>
      <c r="G139" s="38">
        <f t="shared" si="22"/>
        <v>1770.3854786959291</v>
      </c>
      <c r="H139" s="40">
        <f t="shared" si="23"/>
        <v>472.66701664243095</v>
      </c>
      <c r="I139" s="38">
        <f t="shared" si="24"/>
        <v>2243.0524953383601</v>
      </c>
      <c r="J139" s="38">
        <f t="shared" si="25"/>
        <v>-109.41526433793099</v>
      </c>
      <c r="K139" s="38">
        <f t="shared" si="26"/>
        <v>2133.637231000429</v>
      </c>
      <c r="L139" s="38">
        <f t="shared" si="27"/>
        <v>33143343.671119608</v>
      </c>
      <c r="M139" s="38">
        <f t="shared" si="28"/>
        <v>31526623.72526234</v>
      </c>
      <c r="N139" s="48">
        <f>'jan-feb'!M139</f>
        <v>19965255.533155665</v>
      </c>
      <c r="O139" s="48">
        <f t="shared" si="29"/>
        <v>11561368.192106675</v>
      </c>
    </row>
    <row r="140" spans="1:15" x14ac:dyDescent="0.25">
      <c r="A140" s="37">
        <v>3318</v>
      </c>
      <c r="B140" s="37" t="s">
        <v>158</v>
      </c>
      <c r="C140" s="38">
        <v>30505767</v>
      </c>
      <c r="D140" s="38">
        <v>2276</v>
      </c>
      <c r="E140" s="38">
        <f t="shared" si="20"/>
        <v>13403.236818980668</v>
      </c>
      <c r="F140" s="39">
        <f t="shared" si="21"/>
        <v>0.94672333974132206</v>
      </c>
      <c r="G140" s="38">
        <f t="shared" si="22"/>
        <v>482.72920420720823</v>
      </c>
      <c r="H140" s="40">
        <f t="shared" si="23"/>
        <v>0</v>
      </c>
      <c r="I140" s="38">
        <f t="shared" si="24"/>
        <v>482.72920420720823</v>
      </c>
      <c r="J140" s="38">
        <f t="shared" si="25"/>
        <v>-109.41526433793099</v>
      </c>
      <c r="K140" s="38">
        <f t="shared" si="26"/>
        <v>373.31393986927725</v>
      </c>
      <c r="L140" s="38">
        <f t="shared" si="27"/>
        <v>1098691.668775606</v>
      </c>
      <c r="M140" s="38">
        <f t="shared" si="28"/>
        <v>849662.52714247501</v>
      </c>
      <c r="N140" s="48">
        <f>'jan-feb'!M140</f>
        <v>914392.60326248303</v>
      </c>
      <c r="O140" s="48">
        <f t="shared" si="29"/>
        <v>-64730.076120008016</v>
      </c>
    </row>
    <row r="141" spans="1:15" x14ac:dyDescent="0.25">
      <c r="A141" s="37">
        <v>3320</v>
      </c>
      <c r="B141" s="37" t="s">
        <v>159</v>
      </c>
      <c r="C141" s="38">
        <v>14056605</v>
      </c>
      <c r="D141" s="38">
        <v>1122</v>
      </c>
      <c r="E141" s="38">
        <f t="shared" si="20"/>
        <v>12528.168449197861</v>
      </c>
      <c r="F141" s="39">
        <f t="shared" si="21"/>
        <v>0.88491381859866891</v>
      </c>
      <c r="G141" s="38">
        <f t="shared" si="22"/>
        <v>1042.7729608682043</v>
      </c>
      <c r="H141" s="40">
        <f t="shared" si="23"/>
        <v>74.753920955393994</v>
      </c>
      <c r="I141" s="38">
        <f t="shared" si="24"/>
        <v>1117.5268818235984</v>
      </c>
      <c r="J141" s="38">
        <f t="shared" si="25"/>
        <v>-109.41526433793099</v>
      </c>
      <c r="K141" s="38">
        <f t="shared" si="26"/>
        <v>1008.1116174856674</v>
      </c>
      <c r="L141" s="38">
        <f t="shared" si="27"/>
        <v>1253865.1614060774</v>
      </c>
      <c r="M141" s="38">
        <f t="shared" si="28"/>
        <v>1131101.2348189189</v>
      </c>
      <c r="N141" s="48">
        <f>'jan-feb'!M141</f>
        <v>744501.80614649726</v>
      </c>
      <c r="O141" s="48">
        <f t="shared" si="29"/>
        <v>386599.42867242161</v>
      </c>
    </row>
    <row r="142" spans="1:15" x14ac:dyDescent="0.25">
      <c r="A142" s="37">
        <v>3322</v>
      </c>
      <c r="B142" s="37" t="s">
        <v>160</v>
      </c>
      <c r="C142" s="38">
        <v>41238409</v>
      </c>
      <c r="D142" s="38">
        <v>3234</v>
      </c>
      <c r="E142" s="38">
        <f t="shared" si="20"/>
        <v>12751.517934446505</v>
      </c>
      <c r="F142" s="39">
        <f t="shared" si="21"/>
        <v>0.90068987131338796</v>
      </c>
      <c r="G142" s="38">
        <f t="shared" si="22"/>
        <v>899.82929030907223</v>
      </c>
      <c r="H142" s="40">
        <f t="shared" si="23"/>
        <v>0</v>
      </c>
      <c r="I142" s="38">
        <f t="shared" si="24"/>
        <v>899.82929030907223</v>
      </c>
      <c r="J142" s="38">
        <f t="shared" si="25"/>
        <v>-109.41526433793099</v>
      </c>
      <c r="K142" s="38">
        <f t="shared" si="26"/>
        <v>790.4140259711412</v>
      </c>
      <c r="L142" s="38">
        <f t="shared" si="27"/>
        <v>2910047.9248595396</v>
      </c>
      <c r="M142" s="38">
        <f t="shared" si="28"/>
        <v>2556198.9599906704</v>
      </c>
      <c r="N142" s="48">
        <f>'jan-feb'!M142</f>
        <v>1529701.1479397521</v>
      </c>
      <c r="O142" s="48">
        <f t="shared" si="29"/>
        <v>1026497.8120509183</v>
      </c>
    </row>
    <row r="143" spans="1:15" x14ac:dyDescent="0.25">
      <c r="A143" s="37">
        <v>3324</v>
      </c>
      <c r="B143" s="37" t="s">
        <v>161</v>
      </c>
      <c r="C143" s="38">
        <v>67163218</v>
      </c>
      <c r="D143" s="38">
        <v>4902</v>
      </c>
      <c r="E143" s="38">
        <f t="shared" si="20"/>
        <v>13701.186862505099</v>
      </c>
      <c r="F143" s="39">
        <f t="shared" si="21"/>
        <v>0.96776872333717612</v>
      </c>
      <c r="G143" s="38">
        <f t="shared" si="22"/>
        <v>292.04117635157195</v>
      </c>
      <c r="H143" s="40">
        <f t="shared" si="23"/>
        <v>0</v>
      </c>
      <c r="I143" s="38">
        <f t="shared" si="24"/>
        <v>292.04117635157195</v>
      </c>
      <c r="J143" s="38">
        <f t="shared" si="25"/>
        <v>-109.41526433793099</v>
      </c>
      <c r="K143" s="38">
        <f t="shared" si="26"/>
        <v>182.62591201364097</v>
      </c>
      <c r="L143" s="38">
        <f t="shared" si="27"/>
        <v>1431585.8464754056</v>
      </c>
      <c r="M143" s="38">
        <f t="shared" si="28"/>
        <v>895232.22069086798</v>
      </c>
      <c r="N143" s="48">
        <f>'jan-feb'!M143</f>
        <v>706441.33837991965</v>
      </c>
      <c r="O143" s="48">
        <f t="shared" si="29"/>
        <v>188790.88231094833</v>
      </c>
    </row>
    <row r="144" spans="1:15" x14ac:dyDescent="0.25">
      <c r="A144" s="37">
        <v>3326</v>
      </c>
      <c r="B144" s="37" t="s">
        <v>162</v>
      </c>
      <c r="C144" s="38">
        <v>41702831</v>
      </c>
      <c r="D144" s="38">
        <v>2707</v>
      </c>
      <c r="E144" s="38">
        <f t="shared" si="20"/>
        <v>15405.552641300332</v>
      </c>
      <c r="F144" s="39">
        <f t="shared" si="21"/>
        <v>1.0881547826177846</v>
      </c>
      <c r="G144" s="38">
        <f t="shared" si="22"/>
        <v>-798.75292207737687</v>
      </c>
      <c r="H144" s="40">
        <f t="shared" si="23"/>
        <v>0</v>
      </c>
      <c r="I144" s="38">
        <f t="shared" si="24"/>
        <v>-798.75292207737687</v>
      </c>
      <c r="J144" s="38">
        <f t="shared" si="25"/>
        <v>-109.41526433793099</v>
      </c>
      <c r="K144" s="38">
        <f t="shared" si="26"/>
        <v>-908.1681864153079</v>
      </c>
      <c r="L144" s="38">
        <f t="shared" si="27"/>
        <v>-2162224.1600634591</v>
      </c>
      <c r="M144" s="38">
        <f t="shared" si="28"/>
        <v>-2458411.2806262383</v>
      </c>
      <c r="N144" s="48">
        <f>'jan-feb'!M144</f>
        <v>-1307360.7822532752</v>
      </c>
      <c r="O144" s="48">
        <f t="shared" si="29"/>
        <v>-1151050.4983729632</v>
      </c>
    </row>
    <row r="145" spans="1:15" x14ac:dyDescent="0.25">
      <c r="A145" s="37">
        <v>3328</v>
      </c>
      <c r="B145" s="37" t="s">
        <v>163</v>
      </c>
      <c r="C145" s="38">
        <v>68711232</v>
      </c>
      <c r="D145" s="38">
        <v>5106</v>
      </c>
      <c r="E145" s="38">
        <f t="shared" si="20"/>
        <v>13456.958871915394</v>
      </c>
      <c r="F145" s="39">
        <f t="shared" si="21"/>
        <v>0.9505179396621487</v>
      </c>
      <c r="G145" s="38">
        <f t="shared" si="22"/>
        <v>448.34709032898303</v>
      </c>
      <c r="H145" s="40">
        <f t="shared" si="23"/>
        <v>0</v>
      </c>
      <c r="I145" s="38">
        <f t="shared" si="24"/>
        <v>448.34709032898303</v>
      </c>
      <c r="J145" s="38">
        <f t="shared" si="25"/>
        <v>-109.41526433793099</v>
      </c>
      <c r="K145" s="38">
        <f t="shared" si="26"/>
        <v>338.93182599105205</v>
      </c>
      <c r="L145" s="38">
        <f t="shared" si="27"/>
        <v>2289260.2432197873</v>
      </c>
      <c r="M145" s="38">
        <f t="shared" si="28"/>
        <v>1730585.9035103119</v>
      </c>
      <c r="N145" s="48">
        <f>'jan-feb'!M145</f>
        <v>142028.60426108859</v>
      </c>
      <c r="O145" s="48">
        <f t="shared" si="29"/>
        <v>1588557.2992492232</v>
      </c>
    </row>
    <row r="146" spans="1:15" x14ac:dyDescent="0.25">
      <c r="A146" s="37">
        <v>3330</v>
      </c>
      <c r="B146" s="37" t="s">
        <v>164</v>
      </c>
      <c r="C146" s="38">
        <v>76115766</v>
      </c>
      <c r="D146" s="38">
        <v>4552</v>
      </c>
      <c r="E146" s="38">
        <f t="shared" si="20"/>
        <v>16721.38971880492</v>
      </c>
      <c r="F146" s="39">
        <f t="shared" si="21"/>
        <v>1.1810975314026519</v>
      </c>
      <c r="G146" s="38">
        <f t="shared" si="22"/>
        <v>-1640.8886516803132</v>
      </c>
      <c r="H146" s="40">
        <f t="shared" si="23"/>
        <v>0</v>
      </c>
      <c r="I146" s="38">
        <f t="shared" si="24"/>
        <v>-1640.8886516803132</v>
      </c>
      <c r="J146" s="38">
        <f t="shared" si="25"/>
        <v>-109.41526433793099</v>
      </c>
      <c r="K146" s="38">
        <f t="shared" si="26"/>
        <v>-1750.3039160182441</v>
      </c>
      <c r="L146" s="38">
        <f t="shared" si="27"/>
        <v>-7469325.1424487857</v>
      </c>
      <c r="M146" s="38">
        <f t="shared" si="28"/>
        <v>-7967383.4257150469</v>
      </c>
      <c r="N146" s="48">
        <f>'jan-feb'!M146</f>
        <v>-6723863.1134750331</v>
      </c>
      <c r="O146" s="48">
        <f t="shared" si="29"/>
        <v>-1243520.3122400139</v>
      </c>
    </row>
    <row r="147" spans="1:15" x14ac:dyDescent="0.25">
      <c r="A147" s="37">
        <v>3332</v>
      </c>
      <c r="B147" s="37" t="s">
        <v>165</v>
      </c>
      <c r="C147" s="38">
        <v>43796003</v>
      </c>
      <c r="D147" s="38">
        <v>3514</v>
      </c>
      <c r="E147" s="38">
        <f t="shared" si="20"/>
        <v>12463.290552077404</v>
      </c>
      <c r="F147" s="39">
        <f t="shared" si="21"/>
        <v>0.88033123752017206</v>
      </c>
      <c r="G147" s="38">
        <f t="shared" si="22"/>
        <v>1084.2948150252971</v>
      </c>
      <c r="H147" s="40">
        <f t="shared" si="23"/>
        <v>97.461184947554102</v>
      </c>
      <c r="I147" s="38">
        <f t="shared" si="24"/>
        <v>1181.7559999728512</v>
      </c>
      <c r="J147" s="38">
        <f t="shared" si="25"/>
        <v>-109.41526433793099</v>
      </c>
      <c r="K147" s="38">
        <f t="shared" si="26"/>
        <v>1072.3407356349203</v>
      </c>
      <c r="L147" s="38">
        <f t="shared" si="27"/>
        <v>4152690.5839045993</v>
      </c>
      <c r="M147" s="38">
        <f t="shared" si="28"/>
        <v>3768205.34502111</v>
      </c>
      <c r="N147" s="48">
        <f>'jan-feb'!M147</f>
        <v>3579225.6571825221</v>
      </c>
      <c r="O147" s="48">
        <f t="shared" si="29"/>
        <v>188979.68783858791</v>
      </c>
    </row>
    <row r="148" spans="1:15" x14ac:dyDescent="0.25">
      <c r="A148" s="37">
        <v>3334</v>
      </c>
      <c r="B148" s="37" t="s">
        <v>166</v>
      </c>
      <c r="C148" s="38">
        <v>36153995</v>
      </c>
      <c r="D148" s="38">
        <v>2790</v>
      </c>
      <c r="E148" s="38">
        <f t="shared" si="20"/>
        <v>12958.421146953406</v>
      </c>
      <c r="F148" s="39">
        <f t="shared" si="21"/>
        <v>0.91530425909099933</v>
      </c>
      <c r="G148" s="38">
        <f t="shared" si="22"/>
        <v>767.41123430465586</v>
      </c>
      <c r="H148" s="40">
        <f t="shared" si="23"/>
        <v>0</v>
      </c>
      <c r="I148" s="38">
        <f t="shared" si="24"/>
        <v>767.41123430465586</v>
      </c>
      <c r="J148" s="38">
        <f t="shared" si="25"/>
        <v>-109.41526433793099</v>
      </c>
      <c r="K148" s="38">
        <f t="shared" si="26"/>
        <v>657.99596996672483</v>
      </c>
      <c r="L148" s="38">
        <f t="shared" si="27"/>
        <v>2141077.3437099899</v>
      </c>
      <c r="M148" s="38">
        <f t="shared" si="28"/>
        <v>1835808.7562071623</v>
      </c>
      <c r="N148" s="48">
        <f>'jan-feb'!M148</f>
        <v>1594657.992786611</v>
      </c>
      <c r="O148" s="48">
        <f t="shared" si="29"/>
        <v>241150.76342055132</v>
      </c>
    </row>
    <row r="149" spans="1:15" x14ac:dyDescent="0.25">
      <c r="A149" s="37">
        <v>3336</v>
      </c>
      <c r="B149" s="37" t="s">
        <v>167</v>
      </c>
      <c r="C149" s="38">
        <v>17786571</v>
      </c>
      <c r="D149" s="38">
        <v>1452</v>
      </c>
      <c r="E149" s="38">
        <f t="shared" si="20"/>
        <v>12249.704545454546</v>
      </c>
      <c r="F149" s="39">
        <f t="shared" si="21"/>
        <v>0.8652448177065899</v>
      </c>
      <c r="G149" s="38">
        <f t="shared" si="22"/>
        <v>1220.9898592639261</v>
      </c>
      <c r="H149" s="40">
        <f t="shared" si="23"/>
        <v>172.21628726555434</v>
      </c>
      <c r="I149" s="38">
        <f t="shared" si="24"/>
        <v>1393.2061465294805</v>
      </c>
      <c r="J149" s="38">
        <f t="shared" si="25"/>
        <v>-109.41526433793099</v>
      </c>
      <c r="K149" s="38">
        <f t="shared" si="26"/>
        <v>1283.7908821915496</v>
      </c>
      <c r="L149" s="38">
        <f t="shared" si="27"/>
        <v>2022935.3247608058</v>
      </c>
      <c r="M149" s="38">
        <f t="shared" si="28"/>
        <v>1864064.36094213</v>
      </c>
      <c r="N149" s="48">
        <f>'jan-feb'!M149</f>
        <v>1108239.3444248796</v>
      </c>
      <c r="O149" s="48">
        <f t="shared" si="29"/>
        <v>755825.01651725033</v>
      </c>
    </row>
    <row r="150" spans="1:15" x14ac:dyDescent="0.25">
      <c r="A150" s="37">
        <v>3338</v>
      </c>
      <c r="B150" s="37" t="s">
        <v>168</v>
      </c>
      <c r="C150" s="38">
        <v>41578259</v>
      </c>
      <c r="D150" s="38">
        <v>2459</v>
      </c>
      <c r="E150" s="38">
        <f t="shared" si="20"/>
        <v>16908.604717364782</v>
      </c>
      <c r="F150" s="39">
        <f t="shared" si="21"/>
        <v>1.1943212631832667</v>
      </c>
      <c r="G150" s="38">
        <f t="shared" si="22"/>
        <v>-1760.7062507586252</v>
      </c>
      <c r="H150" s="40">
        <f t="shared" si="23"/>
        <v>0</v>
      </c>
      <c r="I150" s="38">
        <f t="shared" si="24"/>
        <v>-1760.7062507586252</v>
      </c>
      <c r="J150" s="38">
        <f t="shared" si="25"/>
        <v>-109.41526433793099</v>
      </c>
      <c r="K150" s="38">
        <f t="shared" si="26"/>
        <v>-1870.1215150965561</v>
      </c>
      <c r="L150" s="38">
        <f t="shared" si="27"/>
        <v>-4329576.6706154589</v>
      </c>
      <c r="M150" s="38">
        <f t="shared" si="28"/>
        <v>-4598628.8056224314</v>
      </c>
      <c r="N150" s="48">
        <f>'jan-feb'!M150</f>
        <v>-5080641.2011676421</v>
      </c>
      <c r="O150" s="48">
        <f t="shared" si="29"/>
        <v>482012.39554521069</v>
      </c>
    </row>
    <row r="151" spans="1:15" x14ac:dyDescent="0.25">
      <c r="A151" s="37">
        <v>3401</v>
      </c>
      <c r="B151" s="37" t="s">
        <v>169</v>
      </c>
      <c r="C151" s="38">
        <v>208163649</v>
      </c>
      <c r="D151" s="38">
        <v>18191</v>
      </c>
      <c r="E151" s="38">
        <f t="shared" si="20"/>
        <v>11443.221867956681</v>
      </c>
      <c r="F151" s="39">
        <f t="shared" si="21"/>
        <v>0.80827977379995186</v>
      </c>
      <c r="G151" s="38">
        <f t="shared" si="22"/>
        <v>1737.1387728625596</v>
      </c>
      <c r="H151" s="40">
        <f t="shared" si="23"/>
        <v>454.48522438980694</v>
      </c>
      <c r="I151" s="38">
        <f t="shared" si="24"/>
        <v>2191.6239972523663</v>
      </c>
      <c r="J151" s="38">
        <f t="shared" si="25"/>
        <v>-109.41526433793099</v>
      </c>
      <c r="K151" s="38">
        <f t="shared" si="26"/>
        <v>2082.2087329144351</v>
      </c>
      <c r="L151" s="38">
        <f t="shared" si="27"/>
        <v>39867832.134017795</v>
      </c>
      <c r="M151" s="38">
        <f t="shared" si="28"/>
        <v>37877459.060446486</v>
      </c>
      <c r="N151" s="48">
        <f>'jan-feb'!M151</f>
        <v>29090142.116854683</v>
      </c>
      <c r="O151" s="48">
        <f t="shared" si="29"/>
        <v>8787316.9435918033</v>
      </c>
    </row>
    <row r="152" spans="1:15" x14ac:dyDescent="0.25">
      <c r="A152" s="37">
        <v>3403</v>
      </c>
      <c r="B152" s="37" t="s">
        <v>170</v>
      </c>
      <c r="C152" s="38">
        <v>435507479</v>
      </c>
      <c r="D152" s="38">
        <v>33817</v>
      </c>
      <c r="E152" s="38">
        <f t="shared" si="20"/>
        <v>12878.359375462045</v>
      </c>
      <c r="F152" s="39">
        <f t="shared" si="21"/>
        <v>0.90964918123812044</v>
      </c>
      <c r="G152" s="38">
        <f t="shared" si="22"/>
        <v>818.65076805912656</v>
      </c>
      <c r="H152" s="40">
        <f t="shared" si="23"/>
        <v>0</v>
      </c>
      <c r="I152" s="38">
        <f t="shared" si="24"/>
        <v>818.65076805912656</v>
      </c>
      <c r="J152" s="38">
        <f t="shared" si="25"/>
        <v>-109.41526433793099</v>
      </c>
      <c r="K152" s="38">
        <f t="shared" si="26"/>
        <v>709.23550372119553</v>
      </c>
      <c r="L152" s="38">
        <f t="shared" si="27"/>
        <v>27684313.023455482</v>
      </c>
      <c r="M152" s="38">
        <f t="shared" si="28"/>
        <v>23984217.029339667</v>
      </c>
      <c r="N152" s="48">
        <f>'jan-feb'!M152</f>
        <v>18377303.984625392</v>
      </c>
      <c r="O152" s="48">
        <f t="shared" si="29"/>
        <v>5606913.0447142757</v>
      </c>
    </row>
    <row r="153" spans="1:15" x14ac:dyDescent="0.25">
      <c r="A153" s="37">
        <v>3405</v>
      </c>
      <c r="B153" s="37" t="s">
        <v>171</v>
      </c>
      <c r="C153" s="38">
        <v>381321260</v>
      </c>
      <c r="D153" s="38">
        <v>29669</v>
      </c>
      <c r="E153" s="38">
        <f t="shared" si="20"/>
        <v>12852.514746031211</v>
      </c>
      <c r="F153" s="39">
        <f t="shared" si="21"/>
        <v>0.90782367339851511</v>
      </c>
      <c r="G153" s="38">
        <f t="shared" si="22"/>
        <v>835.19133089486047</v>
      </c>
      <c r="H153" s="40">
        <f t="shared" si="23"/>
        <v>0</v>
      </c>
      <c r="I153" s="38">
        <f t="shared" si="24"/>
        <v>835.19133089486047</v>
      </c>
      <c r="J153" s="38">
        <f t="shared" si="25"/>
        <v>-109.41526433793099</v>
      </c>
      <c r="K153" s="38">
        <f t="shared" si="26"/>
        <v>725.77606655692944</v>
      </c>
      <c r="L153" s="38">
        <f t="shared" si="27"/>
        <v>24779291.596319616</v>
      </c>
      <c r="M153" s="38">
        <f t="shared" si="28"/>
        <v>21533050.118677538</v>
      </c>
      <c r="N153" s="48">
        <f>'jan-feb'!M153</f>
        <v>14866953.205041574</v>
      </c>
      <c r="O153" s="48">
        <f t="shared" si="29"/>
        <v>6666096.9136359636</v>
      </c>
    </row>
    <row r="154" spans="1:15" x14ac:dyDescent="0.25">
      <c r="A154" s="37">
        <v>3407</v>
      </c>
      <c r="B154" s="37" t="s">
        <v>172</v>
      </c>
      <c r="C154" s="38">
        <v>373492322</v>
      </c>
      <c r="D154" s="38">
        <v>31350</v>
      </c>
      <c r="E154" s="38">
        <f t="shared" si="20"/>
        <v>11913.630685805423</v>
      </c>
      <c r="F154" s="39">
        <f t="shared" si="21"/>
        <v>0.84150659901331082</v>
      </c>
      <c r="G154" s="38">
        <f t="shared" si="22"/>
        <v>1436.0771294393646</v>
      </c>
      <c r="H154" s="40">
        <f t="shared" si="23"/>
        <v>289.84213814274733</v>
      </c>
      <c r="I154" s="38">
        <f t="shared" si="24"/>
        <v>1725.9192675821118</v>
      </c>
      <c r="J154" s="38">
        <f t="shared" si="25"/>
        <v>-109.41526433793099</v>
      </c>
      <c r="K154" s="38">
        <f t="shared" si="26"/>
        <v>1616.5040032441809</v>
      </c>
      <c r="L154" s="38">
        <f t="shared" si="27"/>
        <v>54107569.03869921</v>
      </c>
      <c r="M154" s="38">
        <f t="shared" si="28"/>
        <v>50677400.501705073</v>
      </c>
      <c r="N154" s="48">
        <f>'jan-feb'!M154</f>
        <v>34760494.106446244</v>
      </c>
      <c r="O154" s="48">
        <f t="shared" si="29"/>
        <v>15916906.395258829</v>
      </c>
    </row>
    <row r="155" spans="1:15" x14ac:dyDescent="0.25">
      <c r="A155" s="37">
        <v>3411</v>
      </c>
      <c r="B155" s="37" t="s">
        <v>173</v>
      </c>
      <c r="C155" s="38">
        <v>421104655</v>
      </c>
      <c r="D155" s="38">
        <v>36199</v>
      </c>
      <c r="E155" s="38">
        <f t="shared" si="20"/>
        <v>11633.046631122406</v>
      </c>
      <c r="F155" s="39">
        <f t="shared" si="21"/>
        <v>0.82168784352049618</v>
      </c>
      <c r="G155" s="38">
        <f t="shared" si="22"/>
        <v>1615.6509244364954</v>
      </c>
      <c r="H155" s="40">
        <f t="shared" si="23"/>
        <v>388.04655728180319</v>
      </c>
      <c r="I155" s="38">
        <f t="shared" si="24"/>
        <v>2003.6974817182986</v>
      </c>
      <c r="J155" s="38">
        <f t="shared" si="25"/>
        <v>-109.41526433793099</v>
      </c>
      <c r="K155" s="38">
        <f t="shared" si="26"/>
        <v>1894.2822173803677</v>
      </c>
      <c r="L155" s="38">
        <f t="shared" si="27"/>
        <v>72531845.140720695</v>
      </c>
      <c r="M155" s="38">
        <f t="shared" si="28"/>
        <v>68571121.986951932</v>
      </c>
      <c r="N155" s="48">
        <f>'jan-feb'!M155</f>
        <v>48228443.451209478</v>
      </c>
      <c r="O155" s="48">
        <f t="shared" si="29"/>
        <v>20342678.535742454</v>
      </c>
    </row>
    <row r="156" spans="1:15" x14ac:dyDescent="0.25">
      <c r="A156" s="37">
        <v>3412</v>
      </c>
      <c r="B156" s="37" t="s">
        <v>174</v>
      </c>
      <c r="C156" s="38">
        <v>85637214</v>
      </c>
      <c r="D156" s="38">
        <v>7951</v>
      </c>
      <c r="E156" s="38">
        <f t="shared" si="20"/>
        <v>10770.621808577538</v>
      </c>
      <c r="F156" s="39">
        <f t="shared" si="21"/>
        <v>0.76077138585414661</v>
      </c>
      <c r="G156" s="38">
        <f t="shared" si="22"/>
        <v>2167.6028108652113</v>
      </c>
      <c r="H156" s="40">
        <f t="shared" si="23"/>
        <v>689.89524517250709</v>
      </c>
      <c r="I156" s="38">
        <f t="shared" si="24"/>
        <v>2857.4980560377185</v>
      </c>
      <c r="J156" s="38">
        <f t="shared" si="25"/>
        <v>-109.41526433793099</v>
      </c>
      <c r="K156" s="38">
        <f t="shared" si="26"/>
        <v>2748.0827916997873</v>
      </c>
      <c r="L156" s="38">
        <f t="shared" si="27"/>
        <v>22719967.0435559</v>
      </c>
      <c r="M156" s="38">
        <f t="shared" si="28"/>
        <v>21850006.27680501</v>
      </c>
      <c r="N156" s="48">
        <f>'jan-feb'!M156</f>
        <v>15625831.510580039</v>
      </c>
      <c r="O156" s="48">
        <f t="shared" si="29"/>
        <v>6224174.766224971</v>
      </c>
    </row>
    <row r="157" spans="1:15" x14ac:dyDescent="0.25">
      <c r="A157" s="37">
        <v>3413</v>
      </c>
      <c r="B157" s="37" t="s">
        <v>175</v>
      </c>
      <c r="C157" s="38">
        <v>248266581</v>
      </c>
      <c r="D157" s="38">
        <v>21839</v>
      </c>
      <c r="E157" s="38">
        <f t="shared" si="20"/>
        <v>11368.037959613535</v>
      </c>
      <c r="F157" s="39">
        <f t="shared" si="21"/>
        <v>0.80296923860888281</v>
      </c>
      <c r="G157" s="38">
        <f t="shared" si="22"/>
        <v>1785.256474202173</v>
      </c>
      <c r="H157" s="40">
        <f t="shared" si="23"/>
        <v>480.79959230990806</v>
      </c>
      <c r="I157" s="38">
        <f t="shared" si="24"/>
        <v>2266.0560665120811</v>
      </c>
      <c r="J157" s="38">
        <f t="shared" si="25"/>
        <v>-109.41526433793099</v>
      </c>
      <c r="K157" s="38">
        <f t="shared" si="26"/>
        <v>2156.6408021741499</v>
      </c>
      <c r="L157" s="38">
        <f t="shared" si="27"/>
        <v>49488398.436557338</v>
      </c>
      <c r="M157" s="38">
        <f t="shared" si="28"/>
        <v>47098878.478681259</v>
      </c>
      <c r="N157" s="48">
        <f>'jan-feb'!M157</f>
        <v>32363679.881277502</v>
      </c>
      <c r="O157" s="48">
        <f t="shared" si="29"/>
        <v>14735198.597403757</v>
      </c>
    </row>
    <row r="158" spans="1:15" x14ac:dyDescent="0.25">
      <c r="A158" s="37">
        <v>3414</v>
      </c>
      <c r="B158" s="37" t="s">
        <v>176</v>
      </c>
      <c r="C158" s="38">
        <v>53500684</v>
      </c>
      <c r="D158" s="38">
        <v>4978</v>
      </c>
      <c r="E158" s="38">
        <f t="shared" si="20"/>
        <v>10747.425472077139</v>
      </c>
      <c r="F158" s="39">
        <f t="shared" si="21"/>
        <v>0.75913293736159115</v>
      </c>
      <c r="G158" s="38">
        <f t="shared" si="22"/>
        <v>2182.4484662254667</v>
      </c>
      <c r="H158" s="40">
        <f t="shared" si="23"/>
        <v>698.01396294764686</v>
      </c>
      <c r="I158" s="38">
        <f t="shared" si="24"/>
        <v>2880.4624291731134</v>
      </c>
      <c r="J158" s="38">
        <f t="shared" si="25"/>
        <v>-109.41526433793099</v>
      </c>
      <c r="K158" s="38">
        <f t="shared" si="26"/>
        <v>2771.0471648351822</v>
      </c>
      <c r="L158" s="38">
        <f t="shared" si="27"/>
        <v>14338941.972423758</v>
      </c>
      <c r="M158" s="38">
        <f t="shared" si="28"/>
        <v>13794272.786549537</v>
      </c>
      <c r="N158" s="48">
        <f>'jan-feb'!M158</f>
        <v>9296283.0171811599</v>
      </c>
      <c r="O158" s="48">
        <f t="shared" si="29"/>
        <v>4497989.7693683766</v>
      </c>
    </row>
    <row r="159" spans="1:15" x14ac:dyDescent="0.25">
      <c r="A159" s="37">
        <v>3415</v>
      </c>
      <c r="B159" s="37" t="s">
        <v>177</v>
      </c>
      <c r="C159" s="38">
        <v>94743509</v>
      </c>
      <c r="D159" s="38">
        <v>8165</v>
      </c>
      <c r="E159" s="38">
        <f t="shared" si="20"/>
        <v>11603.614084507042</v>
      </c>
      <c r="F159" s="39">
        <f t="shared" si="21"/>
        <v>0.81960890697665112</v>
      </c>
      <c r="G159" s="38">
        <f t="shared" si="22"/>
        <v>1634.4877542703284</v>
      </c>
      <c r="H159" s="40">
        <f t="shared" si="23"/>
        <v>398.34794859718068</v>
      </c>
      <c r="I159" s="38">
        <f t="shared" si="24"/>
        <v>2032.8357028675091</v>
      </c>
      <c r="J159" s="38">
        <f t="shared" si="25"/>
        <v>-109.41526433793099</v>
      </c>
      <c r="K159" s="38">
        <f t="shared" si="26"/>
        <v>1923.4204385295782</v>
      </c>
      <c r="L159" s="38">
        <f t="shared" si="27"/>
        <v>16598103.513913212</v>
      </c>
      <c r="M159" s="38">
        <f t="shared" si="28"/>
        <v>15704727.880594006</v>
      </c>
      <c r="N159" s="48">
        <f>'jan-feb'!M159</f>
        <v>11360096.644978743</v>
      </c>
      <c r="O159" s="48">
        <f t="shared" si="29"/>
        <v>4344631.2356152628</v>
      </c>
    </row>
    <row r="160" spans="1:15" x14ac:dyDescent="0.25">
      <c r="A160" s="37">
        <v>3416</v>
      </c>
      <c r="B160" s="37" t="s">
        <v>178</v>
      </c>
      <c r="C160" s="38">
        <v>61188011</v>
      </c>
      <c r="D160" s="38">
        <v>6103</v>
      </c>
      <c r="E160" s="38">
        <f t="shared" si="20"/>
        <v>10025.890709487137</v>
      </c>
      <c r="F160" s="39">
        <f t="shared" si="21"/>
        <v>0.70816809883756238</v>
      </c>
      <c r="G160" s="38">
        <f t="shared" si="22"/>
        <v>2644.2307142830678</v>
      </c>
      <c r="H160" s="40">
        <f t="shared" si="23"/>
        <v>950.55112985414723</v>
      </c>
      <c r="I160" s="38">
        <f t="shared" si="24"/>
        <v>3594.7818441372151</v>
      </c>
      <c r="J160" s="38">
        <f t="shared" si="25"/>
        <v>-109.41526433793099</v>
      </c>
      <c r="K160" s="38">
        <f t="shared" si="26"/>
        <v>3485.366579799284</v>
      </c>
      <c r="L160" s="38">
        <f t="shared" si="27"/>
        <v>21938953.594769422</v>
      </c>
      <c r="M160" s="38">
        <f t="shared" si="28"/>
        <v>21271192.23651503</v>
      </c>
      <c r="N160" s="48">
        <f>'jan-feb'!M160</f>
        <v>15617155.282221101</v>
      </c>
      <c r="O160" s="48">
        <f t="shared" si="29"/>
        <v>5654036.954293929</v>
      </c>
    </row>
    <row r="161" spans="1:15" x14ac:dyDescent="0.25">
      <c r="A161" s="37">
        <v>3417</v>
      </c>
      <c r="B161" s="37" t="s">
        <v>179</v>
      </c>
      <c r="C161" s="38">
        <v>47915839</v>
      </c>
      <c r="D161" s="38">
        <v>4463</v>
      </c>
      <c r="E161" s="38">
        <f t="shared" si="20"/>
        <v>10736.239973112257</v>
      </c>
      <c r="F161" s="39">
        <f t="shared" si="21"/>
        <v>0.75834286157021891</v>
      </c>
      <c r="G161" s="38">
        <f t="shared" si="22"/>
        <v>2189.6071855629912</v>
      </c>
      <c r="H161" s="40">
        <f t="shared" si="23"/>
        <v>701.92888758535548</v>
      </c>
      <c r="I161" s="38">
        <f t="shared" si="24"/>
        <v>2891.5360731483465</v>
      </c>
      <c r="J161" s="38">
        <f t="shared" si="25"/>
        <v>-109.41526433793099</v>
      </c>
      <c r="K161" s="38">
        <f t="shared" si="26"/>
        <v>2782.1208088104154</v>
      </c>
      <c r="L161" s="38">
        <f t="shared" si="27"/>
        <v>12904925.494461071</v>
      </c>
      <c r="M161" s="38">
        <f t="shared" si="28"/>
        <v>12416605.169720884</v>
      </c>
      <c r="N161" s="48">
        <f>'jan-feb'!M161</f>
        <v>10000475.590473991</v>
      </c>
      <c r="O161" s="48">
        <f t="shared" si="29"/>
        <v>2416129.5792468935</v>
      </c>
    </row>
    <row r="162" spans="1:15" x14ac:dyDescent="0.25">
      <c r="A162" s="37">
        <v>3418</v>
      </c>
      <c r="B162" s="37" t="s">
        <v>180</v>
      </c>
      <c r="C162" s="38">
        <v>75145392</v>
      </c>
      <c r="D162" s="38">
        <v>7216</v>
      </c>
      <c r="E162" s="38">
        <f t="shared" si="20"/>
        <v>10413.718403547671</v>
      </c>
      <c r="F162" s="39">
        <f t="shared" si="21"/>
        <v>0.73556189443514608</v>
      </c>
      <c r="G162" s="38">
        <f t="shared" si="22"/>
        <v>2396.0209900843261</v>
      </c>
      <c r="H162" s="40">
        <f t="shared" si="23"/>
        <v>814.81143693296053</v>
      </c>
      <c r="I162" s="38">
        <f t="shared" si="24"/>
        <v>3210.8324270172866</v>
      </c>
      <c r="J162" s="38">
        <f t="shared" si="25"/>
        <v>-109.41526433793099</v>
      </c>
      <c r="K162" s="38">
        <f t="shared" si="26"/>
        <v>3101.4171626793554</v>
      </c>
      <c r="L162" s="38">
        <f t="shared" si="27"/>
        <v>23169366.793356739</v>
      </c>
      <c r="M162" s="38">
        <f t="shared" si="28"/>
        <v>22379826.245894227</v>
      </c>
      <c r="N162" s="48">
        <f>'jan-feb'!M162</f>
        <v>17741864.301687282</v>
      </c>
      <c r="O162" s="48">
        <f t="shared" si="29"/>
        <v>4637961.9442069456</v>
      </c>
    </row>
    <row r="163" spans="1:15" x14ac:dyDescent="0.25">
      <c r="A163" s="37">
        <v>3419</v>
      </c>
      <c r="B163" s="37" t="s">
        <v>181</v>
      </c>
      <c r="C163" s="38">
        <v>37627612</v>
      </c>
      <c r="D163" s="38">
        <v>3614</v>
      </c>
      <c r="E163" s="38">
        <f t="shared" si="20"/>
        <v>10411.624792473713</v>
      </c>
      <c r="F163" s="39">
        <f t="shared" si="21"/>
        <v>0.7354140144495257</v>
      </c>
      <c r="G163" s="38">
        <f t="shared" si="22"/>
        <v>2397.3609011716594</v>
      </c>
      <c r="H163" s="40">
        <f t="shared" si="23"/>
        <v>815.54420080884597</v>
      </c>
      <c r="I163" s="38">
        <f t="shared" si="24"/>
        <v>3212.9051019805056</v>
      </c>
      <c r="J163" s="38">
        <f t="shared" si="25"/>
        <v>-109.41526433793099</v>
      </c>
      <c r="K163" s="38">
        <f t="shared" si="26"/>
        <v>3103.4898376425745</v>
      </c>
      <c r="L163" s="38">
        <f t="shared" si="27"/>
        <v>11611439.038557548</v>
      </c>
      <c r="M163" s="38">
        <f t="shared" si="28"/>
        <v>11216012.273240265</v>
      </c>
      <c r="N163" s="48">
        <f>'jan-feb'!M163</f>
        <v>8576783.7136305198</v>
      </c>
      <c r="O163" s="48">
        <f t="shared" si="29"/>
        <v>2639228.5596097447</v>
      </c>
    </row>
    <row r="164" spans="1:15" x14ac:dyDescent="0.25">
      <c r="A164" s="37">
        <v>3420</v>
      </c>
      <c r="B164" s="37" t="s">
        <v>182</v>
      </c>
      <c r="C164" s="38">
        <v>253954893</v>
      </c>
      <c r="D164" s="38">
        <v>21937</v>
      </c>
      <c r="E164" s="38">
        <f t="shared" si="20"/>
        <v>11576.555271915029</v>
      </c>
      <c r="F164" s="39">
        <f t="shared" si="21"/>
        <v>0.81769763660423866</v>
      </c>
      <c r="G164" s="38">
        <f t="shared" si="22"/>
        <v>1651.8053943292168</v>
      </c>
      <c r="H164" s="40">
        <f t="shared" si="23"/>
        <v>407.81853300438524</v>
      </c>
      <c r="I164" s="38">
        <f t="shared" si="24"/>
        <v>2059.6239273336023</v>
      </c>
      <c r="J164" s="38">
        <f t="shared" si="25"/>
        <v>-109.41526433793099</v>
      </c>
      <c r="K164" s="38">
        <f t="shared" si="26"/>
        <v>1950.2086629956714</v>
      </c>
      <c r="L164" s="38">
        <f t="shared" si="27"/>
        <v>45181970.093917236</v>
      </c>
      <c r="M164" s="38">
        <f t="shared" si="28"/>
        <v>42781727.440136045</v>
      </c>
      <c r="N164" s="48">
        <f>'jan-feb'!M164</f>
        <v>29826954.521796539</v>
      </c>
      <c r="O164" s="48">
        <f t="shared" si="29"/>
        <v>12954772.918339506</v>
      </c>
    </row>
    <row r="165" spans="1:15" x14ac:dyDescent="0.25">
      <c r="A165" s="37">
        <v>3421</v>
      </c>
      <c r="B165" s="37" t="s">
        <v>183</v>
      </c>
      <c r="C165" s="38">
        <v>75704210</v>
      </c>
      <c r="D165" s="38">
        <v>6474</v>
      </c>
      <c r="E165" s="38">
        <f t="shared" si="20"/>
        <v>11693.575841828853</v>
      </c>
      <c r="F165" s="39">
        <f t="shared" si="21"/>
        <v>0.82596325977149943</v>
      </c>
      <c r="G165" s="38">
        <f t="shared" si="22"/>
        <v>1576.9122295843695</v>
      </c>
      <c r="H165" s="40">
        <f t="shared" si="23"/>
        <v>366.86133353454676</v>
      </c>
      <c r="I165" s="38">
        <f t="shared" si="24"/>
        <v>1943.7735631189162</v>
      </c>
      <c r="J165" s="38">
        <f t="shared" si="25"/>
        <v>-109.41526433793099</v>
      </c>
      <c r="K165" s="38">
        <f t="shared" si="26"/>
        <v>1834.3582987809853</v>
      </c>
      <c r="L165" s="38">
        <f t="shared" si="27"/>
        <v>12583990.047631864</v>
      </c>
      <c r="M165" s="38">
        <f t="shared" si="28"/>
        <v>11875635.626308098</v>
      </c>
      <c r="N165" s="48">
        <f>'jan-feb'!M165</f>
        <v>8780392.0720431618</v>
      </c>
      <c r="O165" s="48">
        <f t="shared" si="29"/>
        <v>3095243.5542649366</v>
      </c>
    </row>
    <row r="166" spans="1:15" x14ac:dyDescent="0.25">
      <c r="A166" s="37">
        <v>3422</v>
      </c>
      <c r="B166" s="37" t="s">
        <v>184</v>
      </c>
      <c r="C166" s="38">
        <v>56354978</v>
      </c>
      <c r="D166" s="38">
        <v>4191</v>
      </c>
      <c r="E166" s="38">
        <f t="shared" si="20"/>
        <v>13446.666189453592</v>
      </c>
      <c r="F166" s="39">
        <f t="shared" si="21"/>
        <v>0.94979092701238821</v>
      </c>
      <c r="G166" s="38">
        <f t="shared" si="22"/>
        <v>454.93440710453666</v>
      </c>
      <c r="H166" s="40">
        <f t="shared" si="23"/>
        <v>0</v>
      </c>
      <c r="I166" s="38">
        <f t="shared" si="24"/>
        <v>454.93440710453666</v>
      </c>
      <c r="J166" s="38">
        <f t="shared" si="25"/>
        <v>-109.41526433793099</v>
      </c>
      <c r="K166" s="38">
        <f t="shared" si="26"/>
        <v>345.51914276660568</v>
      </c>
      <c r="L166" s="38">
        <f t="shared" si="27"/>
        <v>1906630.1001751132</v>
      </c>
      <c r="M166" s="38">
        <f t="shared" si="28"/>
        <v>1448070.7273348444</v>
      </c>
      <c r="N166" s="48">
        <f>'jan-feb'!M166</f>
        <v>1141537.4664117168</v>
      </c>
      <c r="O166" s="48">
        <f t="shared" si="29"/>
        <v>306533.26092312764</v>
      </c>
    </row>
    <row r="167" spans="1:15" x14ac:dyDescent="0.25">
      <c r="A167" s="37">
        <v>3423</v>
      </c>
      <c r="B167" s="37" t="s">
        <v>185</v>
      </c>
      <c r="C167" s="38">
        <v>24707243</v>
      </c>
      <c r="D167" s="38">
        <v>2239</v>
      </c>
      <c r="E167" s="38">
        <f t="shared" si="20"/>
        <v>11034.945511389013</v>
      </c>
      <c r="F167" s="39">
        <f t="shared" si="21"/>
        <v>0.77944160873225754</v>
      </c>
      <c r="G167" s="38">
        <f t="shared" si="22"/>
        <v>1998.4356410658675</v>
      </c>
      <c r="H167" s="40">
        <f t="shared" si="23"/>
        <v>597.38194918849103</v>
      </c>
      <c r="I167" s="38">
        <f t="shared" si="24"/>
        <v>2595.8175902543585</v>
      </c>
      <c r="J167" s="38">
        <f t="shared" si="25"/>
        <v>-109.41526433793099</v>
      </c>
      <c r="K167" s="38">
        <f t="shared" si="26"/>
        <v>2486.4023259164273</v>
      </c>
      <c r="L167" s="38">
        <f t="shared" si="27"/>
        <v>5812035.5845795088</v>
      </c>
      <c r="M167" s="38">
        <f t="shared" si="28"/>
        <v>5567054.8077268805</v>
      </c>
      <c r="N167" s="48">
        <f>'jan-feb'!M167</f>
        <v>4211103.9274705965</v>
      </c>
      <c r="O167" s="48">
        <f t="shared" si="29"/>
        <v>1355950.880256284</v>
      </c>
    </row>
    <row r="168" spans="1:15" x14ac:dyDescent="0.25">
      <c r="A168" s="37">
        <v>3424</v>
      </c>
      <c r="B168" s="37" t="s">
        <v>186</v>
      </c>
      <c r="C168" s="38">
        <v>20189662</v>
      </c>
      <c r="D168" s="38">
        <v>1836</v>
      </c>
      <c r="E168" s="38">
        <f t="shared" si="20"/>
        <v>10996.547930283225</v>
      </c>
      <c r="F168" s="39">
        <f t="shared" si="21"/>
        <v>0.77672943653733062</v>
      </c>
      <c r="G168" s="38">
        <f t="shared" si="22"/>
        <v>2023.0100929735718</v>
      </c>
      <c r="H168" s="40">
        <f t="shared" si="23"/>
        <v>610.82110257551676</v>
      </c>
      <c r="I168" s="38">
        <f t="shared" si="24"/>
        <v>2633.8311955490885</v>
      </c>
      <c r="J168" s="38">
        <f t="shared" si="25"/>
        <v>-109.41526433793099</v>
      </c>
      <c r="K168" s="38">
        <f t="shared" si="26"/>
        <v>2524.4159312111574</v>
      </c>
      <c r="L168" s="38">
        <f t="shared" si="27"/>
        <v>4835714.0750281261</v>
      </c>
      <c r="M168" s="38">
        <f t="shared" si="28"/>
        <v>4634827.6497036852</v>
      </c>
      <c r="N168" s="48">
        <f>'jan-feb'!M168</f>
        <v>2689231.1827851776</v>
      </c>
      <c r="O168" s="48">
        <f t="shared" si="29"/>
        <v>1945596.4669185076</v>
      </c>
    </row>
    <row r="169" spans="1:15" x14ac:dyDescent="0.25">
      <c r="A169" s="37">
        <v>3425</v>
      </c>
      <c r="B169" s="37" t="s">
        <v>187</v>
      </c>
      <c r="C169" s="38">
        <v>12861007</v>
      </c>
      <c r="D169" s="38">
        <v>1287</v>
      </c>
      <c r="E169" s="38">
        <f t="shared" si="20"/>
        <v>9993.0124320124323</v>
      </c>
      <c r="F169" s="39">
        <f t="shared" si="21"/>
        <v>0.70584577676893223</v>
      </c>
      <c r="G169" s="38">
        <f t="shared" si="22"/>
        <v>2665.2728118668788</v>
      </c>
      <c r="H169" s="40">
        <f t="shared" si="23"/>
        <v>962.05852697029411</v>
      </c>
      <c r="I169" s="38">
        <f t="shared" si="24"/>
        <v>3627.331338837173</v>
      </c>
      <c r="J169" s="38">
        <f t="shared" si="25"/>
        <v>-109.41526433793099</v>
      </c>
      <c r="K169" s="38">
        <f t="shared" si="26"/>
        <v>3517.9160744992419</v>
      </c>
      <c r="L169" s="38">
        <f t="shared" si="27"/>
        <v>4668375.433083442</v>
      </c>
      <c r="M169" s="38">
        <f t="shared" si="28"/>
        <v>4527557.9878805242</v>
      </c>
      <c r="N169" s="48">
        <f>'jan-feb'!M169</f>
        <v>3458514.365285689</v>
      </c>
      <c r="O169" s="48">
        <f t="shared" si="29"/>
        <v>1069043.6225948352</v>
      </c>
    </row>
    <row r="170" spans="1:15" x14ac:dyDescent="0.25">
      <c r="A170" s="37">
        <v>3426</v>
      </c>
      <c r="B170" s="37" t="s">
        <v>188</v>
      </c>
      <c r="C170" s="38">
        <v>17420051</v>
      </c>
      <c r="D170" s="38">
        <v>1609</v>
      </c>
      <c r="E170" s="38">
        <f t="shared" si="20"/>
        <v>10826.632069608453</v>
      </c>
      <c r="F170" s="39">
        <f t="shared" si="21"/>
        <v>0.76472761091374408</v>
      </c>
      <c r="G170" s="38">
        <f t="shared" si="22"/>
        <v>2131.7562438054256</v>
      </c>
      <c r="H170" s="40">
        <f t="shared" si="23"/>
        <v>670.29165381168684</v>
      </c>
      <c r="I170" s="38">
        <f t="shared" si="24"/>
        <v>2802.0478976171125</v>
      </c>
      <c r="J170" s="38">
        <f t="shared" si="25"/>
        <v>-109.41526433793099</v>
      </c>
      <c r="K170" s="38">
        <f t="shared" si="26"/>
        <v>2692.6326332791814</v>
      </c>
      <c r="L170" s="38">
        <f t="shared" si="27"/>
        <v>4508495.0672659343</v>
      </c>
      <c r="M170" s="38">
        <f t="shared" si="28"/>
        <v>4332445.9069462027</v>
      </c>
      <c r="N170" s="48">
        <f>'jan-feb'!M170</f>
        <v>3186435.1398482304</v>
      </c>
      <c r="O170" s="48">
        <f t="shared" si="29"/>
        <v>1146010.7670979723</v>
      </c>
    </row>
    <row r="171" spans="1:15" x14ac:dyDescent="0.25">
      <c r="A171" s="37">
        <v>3427</v>
      </c>
      <c r="B171" s="37" t="s">
        <v>189</v>
      </c>
      <c r="C171" s="38">
        <v>68669286</v>
      </c>
      <c r="D171" s="38">
        <v>5762</v>
      </c>
      <c r="E171" s="38">
        <f t="shared" si="20"/>
        <v>11917.61298160361</v>
      </c>
      <c r="F171" s="39">
        <f t="shared" si="21"/>
        <v>0.8417878842303681</v>
      </c>
      <c r="G171" s="38">
        <f t="shared" si="22"/>
        <v>1433.528460128525</v>
      </c>
      <c r="H171" s="40">
        <f t="shared" si="23"/>
        <v>288.44833461338192</v>
      </c>
      <c r="I171" s="38">
        <f t="shared" si="24"/>
        <v>1721.9767947419068</v>
      </c>
      <c r="J171" s="38">
        <f t="shared" si="25"/>
        <v>-109.41526433793099</v>
      </c>
      <c r="K171" s="38">
        <f t="shared" si="26"/>
        <v>1612.5615304039759</v>
      </c>
      <c r="L171" s="38">
        <f t="shared" si="27"/>
        <v>9922030.2913028672</v>
      </c>
      <c r="M171" s="38">
        <f t="shared" si="28"/>
        <v>9291579.5381877087</v>
      </c>
      <c r="N171" s="48">
        <f>'jan-feb'!M171</f>
        <v>6249988.8813334359</v>
      </c>
      <c r="O171" s="48">
        <f t="shared" si="29"/>
        <v>3041590.6568542728</v>
      </c>
    </row>
    <row r="172" spans="1:15" x14ac:dyDescent="0.25">
      <c r="A172" s="37">
        <v>3428</v>
      </c>
      <c r="B172" s="37" t="s">
        <v>190</v>
      </c>
      <c r="C172" s="38">
        <v>28306875</v>
      </c>
      <c r="D172" s="38">
        <v>2492</v>
      </c>
      <c r="E172" s="38">
        <f t="shared" si="20"/>
        <v>11359.099117174959</v>
      </c>
      <c r="F172" s="39">
        <f t="shared" si="21"/>
        <v>0.80233785300545257</v>
      </c>
      <c r="G172" s="38">
        <f t="shared" si="22"/>
        <v>1790.9773333628616</v>
      </c>
      <c r="H172" s="40">
        <f t="shared" si="23"/>
        <v>483.92818716340969</v>
      </c>
      <c r="I172" s="38">
        <f t="shared" si="24"/>
        <v>2274.9055205262712</v>
      </c>
      <c r="J172" s="38">
        <f t="shared" si="25"/>
        <v>-109.41526433793099</v>
      </c>
      <c r="K172" s="38">
        <f t="shared" si="26"/>
        <v>2165.49025618834</v>
      </c>
      <c r="L172" s="38">
        <f t="shared" si="27"/>
        <v>5669064.5571514675</v>
      </c>
      <c r="M172" s="38">
        <f t="shared" si="28"/>
        <v>5396401.7184213437</v>
      </c>
      <c r="N172" s="48">
        <f>'jan-feb'!M172</f>
        <v>3489635.0274840188</v>
      </c>
      <c r="O172" s="48">
        <f t="shared" si="29"/>
        <v>1906766.6909373249</v>
      </c>
    </row>
    <row r="173" spans="1:15" x14ac:dyDescent="0.25">
      <c r="A173" s="37">
        <v>3429</v>
      </c>
      <c r="B173" s="37" t="s">
        <v>191</v>
      </c>
      <c r="C173" s="38">
        <v>15541246</v>
      </c>
      <c r="D173" s="38">
        <v>1525</v>
      </c>
      <c r="E173" s="38">
        <f t="shared" si="20"/>
        <v>10190.980983606558</v>
      </c>
      <c r="F173" s="39">
        <f t="shared" si="21"/>
        <v>0.71982907430072918</v>
      </c>
      <c r="G173" s="38">
        <f t="shared" si="22"/>
        <v>2538.5729388466384</v>
      </c>
      <c r="H173" s="40">
        <f t="shared" si="23"/>
        <v>892.7695339123502</v>
      </c>
      <c r="I173" s="38">
        <f t="shared" si="24"/>
        <v>3431.3424727589886</v>
      </c>
      <c r="J173" s="38">
        <f t="shared" si="25"/>
        <v>-109.41526433793099</v>
      </c>
      <c r="K173" s="38">
        <f t="shared" si="26"/>
        <v>3321.9272084210575</v>
      </c>
      <c r="L173" s="38">
        <f t="shared" si="27"/>
        <v>5232797.2709574578</v>
      </c>
      <c r="M173" s="38">
        <f t="shared" si="28"/>
        <v>5065938.9928421127</v>
      </c>
      <c r="N173" s="48">
        <f>'jan-feb'!M173</f>
        <v>3768567.8808319159</v>
      </c>
      <c r="O173" s="48">
        <f t="shared" si="29"/>
        <v>1297371.1120101968</v>
      </c>
    </row>
    <row r="174" spans="1:15" x14ac:dyDescent="0.25">
      <c r="A174" s="37">
        <v>3430</v>
      </c>
      <c r="B174" s="37" t="s">
        <v>192</v>
      </c>
      <c r="C174" s="38">
        <v>22070951</v>
      </c>
      <c r="D174" s="38">
        <v>1871</v>
      </c>
      <c r="E174" s="38">
        <f t="shared" si="20"/>
        <v>11796.339390700161</v>
      </c>
      <c r="F174" s="39">
        <f t="shared" si="21"/>
        <v>0.8332218534608492</v>
      </c>
      <c r="G174" s="38">
        <f t="shared" si="22"/>
        <v>1511.1435583067325</v>
      </c>
      <c r="H174" s="40">
        <f t="shared" si="23"/>
        <v>330.89409142958908</v>
      </c>
      <c r="I174" s="38">
        <f t="shared" si="24"/>
        <v>1842.0376497363216</v>
      </c>
      <c r="J174" s="38">
        <f t="shared" si="25"/>
        <v>-109.41526433793099</v>
      </c>
      <c r="K174" s="38">
        <f t="shared" si="26"/>
        <v>1732.6223853983906</v>
      </c>
      <c r="L174" s="38">
        <f t="shared" si="27"/>
        <v>3446452.4426566577</v>
      </c>
      <c r="M174" s="38">
        <f t="shared" si="28"/>
        <v>3241736.483080389</v>
      </c>
      <c r="N174" s="48">
        <f>'jan-feb'!M174</f>
        <v>2707833.3365419768</v>
      </c>
      <c r="O174" s="48">
        <f t="shared" si="29"/>
        <v>533903.1465384122</v>
      </c>
    </row>
    <row r="175" spans="1:15" x14ac:dyDescent="0.25">
      <c r="A175" s="37">
        <v>3431</v>
      </c>
      <c r="B175" s="37" t="s">
        <v>193</v>
      </c>
      <c r="C175" s="38">
        <v>27935496</v>
      </c>
      <c r="D175" s="38">
        <v>2523</v>
      </c>
      <c r="E175" s="38">
        <f t="shared" si="20"/>
        <v>11072.332936979787</v>
      </c>
      <c r="F175" s="39">
        <f t="shared" si="21"/>
        <v>0.78208242966959285</v>
      </c>
      <c r="G175" s="38">
        <f t="shared" si="22"/>
        <v>1974.5076886877721</v>
      </c>
      <c r="H175" s="40">
        <f t="shared" si="23"/>
        <v>584.29635023172011</v>
      </c>
      <c r="I175" s="38">
        <f t="shared" si="24"/>
        <v>2558.8040389194921</v>
      </c>
      <c r="J175" s="38">
        <f t="shared" si="25"/>
        <v>-109.41526433793099</v>
      </c>
      <c r="K175" s="38">
        <f t="shared" si="26"/>
        <v>2449.3887745815609</v>
      </c>
      <c r="L175" s="38">
        <f t="shared" si="27"/>
        <v>6455862.5901938789</v>
      </c>
      <c r="M175" s="38">
        <f t="shared" si="28"/>
        <v>6179807.8782692784</v>
      </c>
      <c r="N175" s="48">
        <f>'jan-feb'!M175</f>
        <v>4693513.1193828983</v>
      </c>
      <c r="O175" s="48">
        <f t="shared" si="29"/>
        <v>1486294.7588863801</v>
      </c>
    </row>
    <row r="176" spans="1:15" x14ac:dyDescent="0.25">
      <c r="A176" s="37">
        <v>3432</v>
      </c>
      <c r="B176" s="37" t="s">
        <v>194</v>
      </c>
      <c r="C176" s="38">
        <v>22996498</v>
      </c>
      <c r="D176" s="38">
        <v>1966</v>
      </c>
      <c r="E176" s="38">
        <f t="shared" si="20"/>
        <v>11697.099694811801</v>
      </c>
      <c r="F176" s="39">
        <f t="shared" si="21"/>
        <v>0.82621216336917735</v>
      </c>
      <c r="G176" s="38">
        <f t="shared" si="22"/>
        <v>1574.6569636752829</v>
      </c>
      <c r="H176" s="40">
        <f t="shared" si="23"/>
        <v>365.62798499051513</v>
      </c>
      <c r="I176" s="38">
        <f t="shared" si="24"/>
        <v>1940.2849486657981</v>
      </c>
      <c r="J176" s="38">
        <f t="shared" si="25"/>
        <v>-109.41526433793099</v>
      </c>
      <c r="K176" s="38">
        <f t="shared" si="26"/>
        <v>1830.8696843278672</v>
      </c>
      <c r="L176" s="38">
        <f t="shared" si="27"/>
        <v>3814600.2090769592</v>
      </c>
      <c r="M176" s="38">
        <f t="shared" si="28"/>
        <v>3599489.799388587</v>
      </c>
      <c r="N176" s="48">
        <f>'jan-feb'!M176</f>
        <v>2963206.5281675695</v>
      </c>
      <c r="O176" s="48">
        <f t="shared" si="29"/>
        <v>636283.27122101746</v>
      </c>
    </row>
    <row r="177" spans="1:15" x14ac:dyDescent="0.25">
      <c r="A177" s="37">
        <v>3433</v>
      </c>
      <c r="B177" s="37" t="s">
        <v>195</v>
      </c>
      <c r="C177" s="38">
        <v>29913573</v>
      </c>
      <c r="D177" s="38">
        <v>2185</v>
      </c>
      <c r="E177" s="38">
        <f t="shared" si="20"/>
        <v>13690.422425629291</v>
      </c>
      <c r="F177" s="39">
        <f t="shared" si="21"/>
        <v>0.96700838881745266</v>
      </c>
      <c r="G177" s="38">
        <f t="shared" si="22"/>
        <v>298.93041595208928</v>
      </c>
      <c r="H177" s="40">
        <f t="shared" si="23"/>
        <v>0</v>
      </c>
      <c r="I177" s="38">
        <f t="shared" si="24"/>
        <v>298.93041595208928</v>
      </c>
      <c r="J177" s="38">
        <f t="shared" si="25"/>
        <v>-109.41526433793099</v>
      </c>
      <c r="K177" s="38">
        <f t="shared" si="26"/>
        <v>189.5151516141583</v>
      </c>
      <c r="L177" s="38">
        <f t="shared" si="27"/>
        <v>653162.95885531511</v>
      </c>
      <c r="M177" s="38">
        <f t="shared" si="28"/>
        <v>414090.6062769359</v>
      </c>
      <c r="N177" s="48">
        <f>'jan-feb'!M177</f>
        <v>-911407.82141980261</v>
      </c>
      <c r="O177" s="48">
        <f t="shared" si="29"/>
        <v>1325498.4276967384</v>
      </c>
    </row>
    <row r="178" spans="1:15" x14ac:dyDescent="0.25">
      <c r="A178" s="37">
        <v>3434</v>
      </c>
      <c r="B178" s="37" t="s">
        <v>196</v>
      </c>
      <c r="C178" s="38">
        <v>26502664</v>
      </c>
      <c r="D178" s="38">
        <v>2239</v>
      </c>
      <c r="E178" s="38">
        <f t="shared" si="20"/>
        <v>11836.830728003573</v>
      </c>
      <c r="F178" s="39">
        <f t="shared" si="21"/>
        <v>0.83608191589205194</v>
      </c>
      <c r="G178" s="38">
        <f t="shared" si="22"/>
        <v>1485.2291024325486</v>
      </c>
      <c r="H178" s="40">
        <f t="shared" si="23"/>
        <v>316.72212337339477</v>
      </c>
      <c r="I178" s="38">
        <f t="shared" si="24"/>
        <v>1801.9512258059435</v>
      </c>
      <c r="J178" s="38">
        <f t="shared" si="25"/>
        <v>-109.41526433793099</v>
      </c>
      <c r="K178" s="38">
        <f t="shared" si="26"/>
        <v>1692.5359614680126</v>
      </c>
      <c r="L178" s="38">
        <f t="shared" si="27"/>
        <v>4034568.7945795073</v>
      </c>
      <c r="M178" s="38">
        <f t="shared" si="28"/>
        <v>3789588.01772688</v>
      </c>
      <c r="N178" s="48">
        <f>'jan-feb'!M178</f>
        <v>2433718.3174705938</v>
      </c>
      <c r="O178" s="48">
        <f t="shared" si="29"/>
        <v>1355869.7002562862</v>
      </c>
    </row>
    <row r="179" spans="1:15" x14ac:dyDescent="0.25">
      <c r="A179" s="37">
        <v>3435</v>
      </c>
      <c r="B179" s="37" t="s">
        <v>197</v>
      </c>
      <c r="C179" s="38">
        <v>40599647</v>
      </c>
      <c r="D179" s="38">
        <v>3553</v>
      </c>
      <c r="E179" s="38">
        <f t="shared" si="20"/>
        <v>11426.863777089784</v>
      </c>
      <c r="F179" s="39">
        <f t="shared" si="21"/>
        <v>0.80712433749553836</v>
      </c>
      <c r="G179" s="38">
        <f t="shared" si="22"/>
        <v>1747.6079510173738</v>
      </c>
      <c r="H179" s="40">
        <f t="shared" si="23"/>
        <v>460.21055619322101</v>
      </c>
      <c r="I179" s="38">
        <f t="shared" si="24"/>
        <v>2207.8185072105948</v>
      </c>
      <c r="J179" s="38">
        <f t="shared" si="25"/>
        <v>-109.41526433793099</v>
      </c>
      <c r="K179" s="38">
        <f t="shared" si="26"/>
        <v>2098.4032428726637</v>
      </c>
      <c r="L179" s="38">
        <f t="shared" si="27"/>
        <v>7844379.1561192432</v>
      </c>
      <c r="M179" s="38">
        <f t="shared" si="28"/>
        <v>7455626.7219265737</v>
      </c>
      <c r="N179" s="48">
        <f>'jan-feb'!M179</f>
        <v>5440467.8627972426</v>
      </c>
      <c r="O179" s="48">
        <f t="shared" si="29"/>
        <v>2015158.8591293311</v>
      </c>
    </row>
    <row r="180" spans="1:15" x14ac:dyDescent="0.25">
      <c r="A180" s="37">
        <v>3436</v>
      </c>
      <c r="B180" s="37" t="s">
        <v>198</v>
      </c>
      <c r="C180" s="38">
        <v>74863037</v>
      </c>
      <c r="D180" s="38">
        <v>5493</v>
      </c>
      <c r="E180" s="38">
        <f t="shared" si="20"/>
        <v>13628.807027125433</v>
      </c>
      <c r="F180" s="39">
        <f t="shared" si="21"/>
        <v>0.96265625084967021</v>
      </c>
      <c r="G180" s="38">
        <f t="shared" si="22"/>
        <v>338.36427099455847</v>
      </c>
      <c r="H180" s="40">
        <f t="shared" si="23"/>
        <v>0</v>
      </c>
      <c r="I180" s="38">
        <f t="shared" si="24"/>
        <v>338.36427099455847</v>
      </c>
      <c r="J180" s="38">
        <f t="shared" si="25"/>
        <v>-109.41526433793099</v>
      </c>
      <c r="K180" s="38">
        <f t="shared" si="26"/>
        <v>228.94900665662749</v>
      </c>
      <c r="L180" s="38">
        <f t="shared" si="27"/>
        <v>1858634.9405731095</v>
      </c>
      <c r="M180" s="38">
        <f t="shared" si="28"/>
        <v>1257616.8935648547</v>
      </c>
      <c r="N180" s="48">
        <f>'jan-feb'!M180</f>
        <v>-357152.33428786392</v>
      </c>
      <c r="O180" s="48">
        <f t="shared" si="29"/>
        <v>1614769.2278527187</v>
      </c>
    </row>
    <row r="181" spans="1:15" x14ac:dyDescent="0.25">
      <c r="A181" s="37">
        <v>3437</v>
      </c>
      <c r="B181" s="37" t="s">
        <v>199</v>
      </c>
      <c r="C181" s="38">
        <v>61666397</v>
      </c>
      <c r="D181" s="38">
        <v>5469</v>
      </c>
      <c r="E181" s="38">
        <f t="shared" si="20"/>
        <v>11275.625708539039</v>
      </c>
      <c r="F181" s="39">
        <f t="shared" si="21"/>
        <v>0.79644179780097546</v>
      </c>
      <c r="G181" s="38">
        <f t="shared" si="22"/>
        <v>1844.4003148898505</v>
      </c>
      <c r="H181" s="40">
        <f t="shared" si="23"/>
        <v>513.14388018598186</v>
      </c>
      <c r="I181" s="38">
        <f t="shared" si="24"/>
        <v>2357.5441950758322</v>
      </c>
      <c r="J181" s="38">
        <f t="shared" si="25"/>
        <v>-109.41526433793099</v>
      </c>
      <c r="K181" s="38">
        <f t="shared" si="26"/>
        <v>2248.1289307379011</v>
      </c>
      <c r="L181" s="38">
        <f t="shared" si="27"/>
        <v>12893409.202869726</v>
      </c>
      <c r="M181" s="38">
        <f t="shared" si="28"/>
        <v>12295017.122205582</v>
      </c>
      <c r="N181" s="48">
        <f>'jan-feb'!M181</f>
        <v>7565391.6727408124</v>
      </c>
      <c r="O181" s="48">
        <f t="shared" si="29"/>
        <v>4729625.4494647691</v>
      </c>
    </row>
    <row r="182" spans="1:15" x14ac:dyDescent="0.25">
      <c r="A182" s="37">
        <v>3438</v>
      </c>
      <c r="B182" s="37" t="s">
        <v>200</v>
      </c>
      <c r="C182" s="38">
        <v>38548653</v>
      </c>
      <c r="D182" s="38">
        <v>3108</v>
      </c>
      <c r="E182" s="38">
        <f t="shared" si="20"/>
        <v>12403.041505791505</v>
      </c>
      <c r="F182" s="39">
        <f t="shared" si="21"/>
        <v>0.87607561038425219</v>
      </c>
      <c r="G182" s="38">
        <f t="shared" si="22"/>
        <v>1122.8542046482721</v>
      </c>
      <c r="H182" s="40">
        <f t="shared" si="23"/>
        <v>118.54835114761862</v>
      </c>
      <c r="I182" s="38">
        <f t="shared" si="24"/>
        <v>1241.4025557958907</v>
      </c>
      <c r="J182" s="38">
        <f t="shared" si="25"/>
        <v>-109.41526433793099</v>
      </c>
      <c r="K182" s="38">
        <f t="shared" si="26"/>
        <v>1131.9872914579598</v>
      </c>
      <c r="L182" s="38">
        <f t="shared" si="27"/>
        <v>3858279.1434136285</v>
      </c>
      <c r="M182" s="38">
        <f t="shared" si="28"/>
        <v>3518216.5018513394</v>
      </c>
      <c r="N182" s="48">
        <f>'jan-feb'!M182</f>
        <v>2419030.1736036646</v>
      </c>
      <c r="O182" s="48">
        <f t="shared" si="29"/>
        <v>1099186.3282476747</v>
      </c>
    </row>
    <row r="183" spans="1:15" x14ac:dyDescent="0.25">
      <c r="A183" s="37">
        <v>3439</v>
      </c>
      <c r="B183" s="37" t="s">
        <v>201</v>
      </c>
      <c r="C183" s="38">
        <v>52925776</v>
      </c>
      <c r="D183" s="38">
        <v>4497</v>
      </c>
      <c r="E183" s="38">
        <f t="shared" si="20"/>
        <v>11769.129641983545</v>
      </c>
      <c r="F183" s="39">
        <f t="shared" si="21"/>
        <v>0.83129992187623103</v>
      </c>
      <c r="G183" s="38">
        <f t="shared" si="22"/>
        <v>1528.5577974853666</v>
      </c>
      <c r="H183" s="40">
        <f t="shared" si="23"/>
        <v>340.41750348040455</v>
      </c>
      <c r="I183" s="38">
        <f t="shared" si="24"/>
        <v>1868.9753009657711</v>
      </c>
      <c r="J183" s="38">
        <f t="shared" si="25"/>
        <v>-109.41526433793099</v>
      </c>
      <c r="K183" s="38">
        <f t="shared" si="26"/>
        <v>1759.5600366278402</v>
      </c>
      <c r="L183" s="38">
        <f t="shared" si="27"/>
        <v>8404781.9284430724</v>
      </c>
      <c r="M183" s="38">
        <f t="shared" si="28"/>
        <v>7912741.4847153975</v>
      </c>
      <c r="N183" s="48">
        <f>'jan-feb'!M183</f>
        <v>7602636.1012663078</v>
      </c>
      <c r="O183" s="48">
        <f t="shared" si="29"/>
        <v>310105.38344908971</v>
      </c>
    </row>
    <row r="184" spans="1:15" x14ac:dyDescent="0.25">
      <c r="A184" s="37">
        <v>3440</v>
      </c>
      <c r="B184" s="37" t="s">
        <v>202</v>
      </c>
      <c r="C184" s="38">
        <v>66199834</v>
      </c>
      <c r="D184" s="38">
        <v>5130</v>
      </c>
      <c r="E184" s="38">
        <f t="shared" si="20"/>
        <v>12904.451072124757</v>
      </c>
      <c r="F184" s="39">
        <f t="shared" si="21"/>
        <v>0.91149214040818149</v>
      </c>
      <c r="G184" s="38">
        <f t="shared" si="22"/>
        <v>801.95208219499091</v>
      </c>
      <c r="H184" s="40">
        <f t="shared" si="23"/>
        <v>0</v>
      </c>
      <c r="I184" s="38">
        <f t="shared" si="24"/>
        <v>801.95208219499091</v>
      </c>
      <c r="J184" s="38">
        <f t="shared" si="25"/>
        <v>-109.41526433793099</v>
      </c>
      <c r="K184" s="38">
        <f t="shared" si="26"/>
        <v>692.53681785705987</v>
      </c>
      <c r="L184" s="38">
        <f t="shared" si="27"/>
        <v>4114014.1816603034</v>
      </c>
      <c r="M184" s="38">
        <f t="shared" si="28"/>
        <v>3552713.8756067171</v>
      </c>
      <c r="N184" s="48">
        <f>'jan-feb'!M184</f>
        <v>2026926.8331882867</v>
      </c>
      <c r="O184" s="48">
        <f t="shared" si="29"/>
        <v>1525787.0424184303</v>
      </c>
    </row>
    <row r="185" spans="1:15" x14ac:dyDescent="0.25">
      <c r="A185" s="37">
        <v>3441</v>
      </c>
      <c r="B185" s="37" t="s">
        <v>203</v>
      </c>
      <c r="C185" s="38">
        <v>74116946</v>
      </c>
      <c r="D185" s="38">
        <v>6147</v>
      </c>
      <c r="E185" s="38">
        <f t="shared" si="20"/>
        <v>12057.417602082316</v>
      </c>
      <c r="F185" s="39">
        <f t="shared" si="21"/>
        <v>0.85166283451278313</v>
      </c>
      <c r="G185" s="38">
        <f t="shared" si="22"/>
        <v>1344.0535030221531</v>
      </c>
      <c r="H185" s="40">
        <f t="shared" si="23"/>
        <v>239.51671744583481</v>
      </c>
      <c r="I185" s="38">
        <f t="shared" si="24"/>
        <v>1583.5702204679878</v>
      </c>
      <c r="J185" s="38">
        <f t="shared" si="25"/>
        <v>-109.41526433793099</v>
      </c>
      <c r="K185" s="38">
        <f t="shared" si="26"/>
        <v>1474.1549561300569</v>
      </c>
      <c r="L185" s="38">
        <f t="shared" si="27"/>
        <v>9734206.145216722</v>
      </c>
      <c r="M185" s="38">
        <f t="shared" si="28"/>
        <v>9061630.5153314602</v>
      </c>
      <c r="N185" s="48">
        <f>'jan-feb'!M185</f>
        <v>7091365.722658216</v>
      </c>
      <c r="O185" s="48">
        <f t="shared" si="29"/>
        <v>1970264.7926732441</v>
      </c>
    </row>
    <row r="186" spans="1:15" x14ac:dyDescent="0.25">
      <c r="A186" s="37">
        <v>3442</v>
      </c>
      <c r="B186" s="37" t="s">
        <v>204</v>
      </c>
      <c r="C186" s="38">
        <v>173349795</v>
      </c>
      <c r="D186" s="38">
        <v>14925</v>
      </c>
      <c r="E186" s="38">
        <f t="shared" si="20"/>
        <v>11614.726633165828</v>
      </c>
      <c r="F186" s="39">
        <f t="shared" si="21"/>
        <v>0.82039383000094512</v>
      </c>
      <c r="G186" s="38">
        <f t="shared" si="22"/>
        <v>1627.3757231287054</v>
      </c>
      <c r="H186" s="40">
        <f t="shared" si="23"/>
        <v>394.45855656660547</v>
      </c>
      <c r="I186" s="38">
        <f t="shared" si="24"/>
        <v>2021.8342796953109</v>
      </c>
      <c r="J186" s="38">
        <f t="shared" si="25"/>
        <v>-109.41526433793099</v>
      </c>
      <c r="K186" s="38">
        <f t="shared" si="26"/>
        <v>1912.41901535738</v>
      </c>
      <c r="L186" s="38">
        <f t="shared" si="27"/>
        <v>30175876.624452516</v>
      </c>
      <c r="M186" s="38">
        <f t="shared" si="28"/>
        <v>28542853.804208897</v>
      </c>
      <c r="N186" s="48">
        <f>'jan-feb'!M186</f>
        <v>22934371.974863157</v>
      </c>
      <c r="O186" s="48">
        <f t="shared" si="29"/>
        <v>5608481.8293457404</v>
      </c>
    </row>
    <row r="187" spans="1:15" x14ac:dyDescent="0.25">
      <c r="A187" s="37">
        <v>3443</v>
      </c>
      <c r="B187" s="37" t="s">
        <v>205</v>
      </c>
      <c r="C187" s="38">
        <v>164586365</v>
      </c>
      <c r="D187" s="38">
        <v>13612</v>
      </c>
      <c r="E187" s="38">
        <f t="shared" si="20"/>
        <v>12091.269835439318</v>
      </c>
      <c r="F187" s="39">
        <f t="shared" si="21"/>
        <v>0.85405395091655045</v>
      </c>
      <c r="G187" s="38">
        <f t="shared" si="22"/>
        <v>1322.3880736736721</v>
      </c>
      <c r="H187" s="40">
        <f t="shared" si="23"/>
        <v>227.6684357708842</v>
      </c>
      <c r="I187" s="38">
        <f t="shared" si="24"/>
        <v>1550.0565094445562</v>
      </c>
      <c r="J187" s="38">
        <f t="shared" si="25"/>
        <v>-109.41526433793099</v>
      </c>
      <c r="K187" s="38">
        <f t="shared" si="26"/>
        <v>1440.6412451066253</v>
      </c>
      <c r="L187" s="38">
        <f t="shared" si="27"/>
        <v>21099369.2065593</v>
      </c>
      <c r="M187" s="38">
        <f t="shared" si="28"/>
        <v>19610008.628391385</v>
      </c>
      <c r="N187" s="48">
        <f>'jan-feb'!M187</f>
        <v>11441233.672501</v>
      </c>
      <c r="O187" s="48">
        <f t="shared" si="29"/>
        <v>8168774.9558903854</v>
      </c>
    </row>
    <row r="188" spans="1:15" x14ac:dyDescent="0.25">
      <c r="A188" s="37">
        <v>3446</v>
      </c>
      <c r="B188" s="37" t="s">
        <v>206</v>
      </c>
      <c r="C188" s="38">
        <v>167593889</v>
      </c>
      <c r="D188" s="38">
        <v>13689</v>
      </c>
      <c r="E188" s="38">
        <f t="shared" si="20"/>
        <v>12242.960698370955</v>
      </c>
      <c r="F188" s="39">
        <f t="shared" si="21"/>
        <v>0.86476847325935602</v>
      </c>
      <c r="G188" s="38">
        <f t="shared" si="22"/>
        <v>1225.3059213974245</v>
      </c>
      <c r="H188" s="40">
        <f t="shared" si="23"/>
        <v>174.57663374481135</v>
      </c>
      <c r="I188" s="38">
        <f t="shared" si="24"/>
        <v>1399.8825551422358</v>
      </c>
      <c r="J188" s="38">
        <f t="shared" si="25"/>
        <v>-109.41526433793099</v>
      </c>
      <c r="K188" s="38">
        <f t="shared" si="26"/>
        <v>1290.4672908043049</v>
      </c>
      <c r="L188" s="38">
        <f t="shared" si="27"/>
        <v>19162992.297342066</v>
      </c>
      <c r="M188" s="38">
        <f t="shared" si="28"/>
        <v>17665206.743820131</v>
      </c>
      <c r="N188" s="48">
        <f>'jan-feb'!M188</f>
        <v>13717954.610765964</v>
      </c>
      <c r="O188" s="48">
        <f t="shared" si="29"/>
        <v>3947252.133054167</v>
      </c>
    </row>
    <row r="189" spans="1:15" x14ac:dyDescent="0.25">
      <c r="A189" s="37">
        <v>3447</v>
      </c>
      <c r="B189" s="37" t="s">
        <v>207</v>
      </c>
      <c r="C189" s="38">
        <v>58349020</v>
      </c>
      <c r="D189" s="38">
        <v>5603</v>
      </c>
      <c r="E189" s="38">
        <f t="shared" si="20"/>
        <v>10413.888988042121</v>
      </c>
      <c r="F189" s="39">
        <f t="shared" si="21"/>
        <v>0.73557394348900329</v>
      </c>
      <c r="G189" s="38">
        <f t="shared" si="22"/>
        <v>2395.9118160078779</v>
      </c>
      <c r="H189" s="40">
        <f t="shared" si="23"/>
        <v>814.75173235990303</v>
      </c>
      <c r="I189" s="38">
        <f t="shared" si="24"/>
        <v>3210.663548367781</v>
      </c>
      <c r="J189" s="38">
        <f t="shared" si="25"/>
        <v>-109.41526433793099</v>
      </c>
      <c r="K189" s="38">
        <f t="shared" si="26"/>
        <v>3101.2482840298499</v>
      </c>
      <c r="L189" s="38">
        <f t="shared" si="27"/>
        <v>17989347.861504678</v>
      </c>
      <c r="M189" s="38">
        <f t="shared" si="28"/>
        <v>17376294.13541925</v>
      </c>
      <c r="N189" s="48">
        <f>'jan-feb'!M189</f>
        <v>12077813.009981131</v>
      </c>
      <c r="O189" s="48">
        <f t="shared" si="29"/>
        <v>5298481.1254381184</v>
      </c>
    </row>
    <row r="190" spans="1:15" x14ac:dyDescent="0.25">
      <c r="A190" s="37">
        <v>3448</v>
      </c>
      <c r="B190" s="37" t="s">
        <v>208</v>
      </c>
      <c r="C190" s="38">
        <v>72706438</v>
      </c>
      <c r="D190" s="38">
        <v>6510</v>
      </c>
      <c r="E190" s="38">
        <f t="shared" si="20"/>
        <v>11168.423655913979</v>
      </c>
      <c r="F190" s="39">
        <f t="shared" si="21"/>
        <v>0.7888696951321188</v>
      </c>
      <c r="G190" s="38">
        <f t="shared" si="22"/>
        <v>1913.0096285698889</v>
      </c>
      <c r="H190" s="40">
        <f t="shared" si="23"/>
        <v>550.66459860475277</v>
      </c>
      <c r="I190" s="38">
        <f t="shared" si="24"/>
        <v>2463.6742271746416</v>
      </c>
      <c r="J190" s="38">
        <f t="shared" si="25"/>
        <v>-109.41526433793099</v>
      </c>
      <c r="K190" s="38">
        <f t="shared" si="26"/>
        <v>2354.2589628367105</v>
      </c>
      <c r="L190" s="38">
        <f t="shared" si="27"/>
        <v>16038519.218906917</v>
      </c>
      <c r="M190" s="38">
        <f t="shared" si="28"/>
        <v>15326225.848066986</v>
      </c>
      <c r="N190" s="48">
        <f>'jan-feb'!M190</f>
        <v>9828199.358764438</v>
      </c>
      <c r="O190" s="48">
        <f t="shared" si="29"/>
        <v>5498026.4893025476</v>
      </c>
    </row>
    <row r="191" spans="1:15" x14ac:dyDescent="0.25">
      <c r="A191" s="37">
        <v>3449</v>
      </c>
      <c r="B191" s="37" t="s">
        <v>209</v>
      </c>
      <c r="C191" s="38">
        <v>32981869</v>
      </c>
      <c r="D191" s="38">
        <v>2841</v>
      </c>
      <c r="E191" s="38">
        <f t="shared" si="20"/>
        <v>11609.246392115452</v>
      </c>
      <c r="F191" s="39">
        <f t="shared" si="21"/>
        <v>0.82000673901838095</v>
      </c>
      <c r="G191" s="38">
        <f t="shared" si="22"/>
        <v>1630.8830774009461</v>
      </c>
      <c r="H191" s="40">
        <f t="shared" si="23"/>
        <v>396.37664093423717</v>
      </c>
      <c r="I191" s="38">
        <f t="shared" si="24"/>
        <v>2027.2597183351834</v>
      </c>
      <c r="J191" s="38">
        <f t="shared" si="25"/>
        <v>-109.41526433793099</v>
      </c>
      <c r="K191" s="38">
        <f t="shared" si="26"/>
        <v>1917.8444539972525</v>
      </c>
      <c r="L191" s="38">
        <f t="shared" si="27"/>
        <v>5759444.8597902562</v>
      </c>
      <c r="M191" s="38">
        <f t="shared" si="28"/>
        <v>5448596.0938061941</v>
      </c>
      <c r="N191" s="48">
        <f>'jan-feb'!M191</f>
        <v>3921273.4420875213</v>
      </c>
      <c r="O191" s="48">
        <f t="shared" si="29"/>
        <v>1527322.6517186728</v>
      </c>
    </row>
    <row r="192" spans="1:15" x14ac:dyDescent="0.25">
      <c r="A192" s="37">
        <v>3450</v>
      </c>
      <c r="B192" s="37" t="s">
        <v>210</v>
      </c>
      <c r="C192" s="38">
        <v>13890108</v>
      </c>
      <c r="D192" s="38">
        <v>1593</v>
      </c>
      <c r="E192" s="38">
        <f t="shared" si="20"/>
        <v>8719.4651600753295</v>
      </c>
      <c r="F192" s="39">
        <f t="shared" si="21"/>
        <v>0.61589012330324655</v>
      </c>
      <c r="G192" s="38">
        <f t="shared" si="22"/>
        <v>3480.3430659066248</v>
      </c>
      <c r="H192" s="40">
        <f t="shared" si="23"/>
        <v>1407.8000721482799</v>
      </c>
      <c r="I192" s="38">
        <f t="shared" si="24"/>
        <v>4888.1431380549047</v>
      </c>
      <c r="J192" s="38">
        <f t="shared" si="25"/>
        <v>-109.41526433793099</v>
      </c>
      <c r="K192" s="38">
        <f t="shared" si="26"/>
        <v>4778.7278737169736</v>
      </c>
      <c r="L192" s="38">
        <f t="shared" si="27"/>
        <v>7786812.0189214628</v>
      </c>
      <c r="M192" s="38">
        <f t="shared" si="28"/>
        <v>7612513.5028311387</v>
      </c>
      <c r="N192" s="48">
        <f>'jan-feb'!M192</f>
        <v>6024874.7224165518</v>
      </c>
      <c r="O192" s="48">
        <f t="shared" si="29"/>
        <v>1587638.7804145869</v>
      </c>
    </row>
    <row r="193" spans="1:15" x14ac:dyDescent="0.25">
      <c r="A193" s="37">
        <v>3451</v>
      </c>
      <c r="B193" s="37" t="s">
        <v>211</v>
      </c>
      <c r="C193" s="38">
        <v>77964972</v>
      </c>
      <c r="D193" s="38">
        <v>6424</v>
      </c>
      <c r="E193" s="38">
        <f t="shared" si="20"/>
        <v>12136.51494396015</v>
      </c>
      <c r="F193" s="39">
        <f t="shared" si="21"/>
        <v>0.85724979090836062</v>
      </c>
      <c r="G193" s="38">
        <f t="shared" si="22"/>
        <v>1293.4312042203394</v>
      </c>
      <c r="H193" s="40">
        <f t="shared" si="23"/>
        <v>211.83264778859291</v>
      </c>
      <c r="I193" s="38">
        <f t="shared" si="24"/>
        <v>1505.2638520089322</v>
      </c>
      <c r="J193" s="38">
        <f t="shared" si="25"/>
        <v>-109.41526433793099</v>
      </c>
      <c r="K193" s="38">
        <f t="shared" si="26"/>
        <v>1395.8485876710013</v>
      </c>
      <c r="L193" s="38">
        <f t="shared" si="27"/>
        <v>9669814.9853053801</v>
      </c>
      <c r="M193" s="38">
        <f t="shared" si="28"/>
        <v>8966931.3271985129</v>
      </c>
      <c r="N193" s="48">
        <f>'jan-feb'!M193</f>
        <v>6664428.2238191608</v>
      </c>
      <c r="O193" s="48">
        <f t="shared" si="29"/>
        <v>2302503.103379352</v>
      </c>
    </row>
    <row r="194" spans="1:15" x14ac:dyDescent="0.25">
      <c r="A194" s="37">
        <v>3452</v>
      </c>
      <c r="B194" s="37" t="s">
        <v>212</v>
      </c>
      <c r="C194" s="38">
        <v>25379742</v>
      </c>
      <c r="D194" s="38">
        <v>2190</v>
      </c>
      <c r="E194" s="38">
        <f t="shared" si="20"/>
        <v>11588.923287671232</v>
      </c>
      <c r="F194" s="39">
        <f t="shared" si="21"/>
        <v>0.81857123820815159</v>
      </c>
      <c r="G194" s="38">
        <f t="shared" si="22"/>
        <v>1643.8898642452468</v>
      </c>
      <c r="H194" s="40">
        <f t="shared" si="23"/>
        <v>403.48972748971414</v>
      </c>
      <c r="I194" s="38">
        <f t="shared" si="24"/>
        <v>2047.379591734961</v>
      </c>
      <c r="J194" s="38">
        <f t="shared" si="25"/>
        <v>-109.41526433793099</v>
      </c>
      <c r="K194" s="38">
        <f t="shared" si="26"/>
        <v>1937.96432739703</v>
      </c>
      <c r="L194" s="38">
        <f t="shared" si="27"/>
        <v>4483761.3058995642</v>
      </c>
      <c r="M194" s="38">
        <f t="shared" si="28"/>
        <v>4244141.8769994956</v>
      </c>
      <c r="N194" s="48">
        <f>'jan-feb'!M194</f>
        <v>3784321.7822110779</v>
      </c>
      <c r="O194" s="48">
        <f t="shared" si="29"/>
        <v>459820.09478841769</v>
      </c>
    </row>
    <row r="195" spans="1:15" x14ac:dyDescent="0.25">
      <c r="A195" s="37">
        <v>3453</v>
      </c>
      <c r="B195" s="37" t="s">
        <v>213</v>
      </c>
      <c r="C195" s="38">
        <v>42583669</v>
      </c>
      <c r="D195" s="38">
        <v>3347</v>
      </c>
      <c r="E195" s="38">
        <f t="shared" si="20"/>
        <v>12722.93665969525</v>
      </c>
      <c r="F195" s="39">
        <f t="shared" si="21"/>
        <v>0.89867106344988334</v>
      </c>
      <c r="G195" s="38">
        <f t="shared" si="22"/>
        <v>918.12130614987575</v>
      </c>
      <c r="H195" s="40">
        <f t="shared" si="23"/>
        <v>6.5850472813081069</v>
      </c>
      <c r="I195" s="38">
        <f t="shared" si="24"/>
        <v>924.70635343118386</v>
      </c>
      <c r="J195" s="38">
        <f t="shared" si="25"/>
        <v>-109.41526433793099</v>
      </c>
      <c r="K195" s="38">
        <f t="shared" si="26"/>
        <v>815.29108909325282</v>
      </c>
      <c r="L195" s="38">
        <f t="shared" si="27"/>
        <v>3094992.1649341723</v>
      </c>
      <c r="M195" s="38">
        <f t="shared" si="28"/>
        <v>2728779.2751951171</v>
      </c>
      <c r="N195" s="48">
        <f>'jan-feb'!M195</f>
        <v>2896491.842114375</v>
      </c>
      <c r="O195" s="48">
        <f t="shared" si="29"/>
        <v>-167712.56691925786</v>
      </c>
    </row>
    <row r="196" spans="1:15" x14ac:dyDescent="0.25">
      <c r="A196" s="37">
        <v>3454</v>
      </c>
      <c r="B196" s="37" t="s">
        <v>214</v>
      </c>
      <c r="C196" s="38">
        <v>21801494</v>
      </c>
      <c r="D196" s="38">
        <v>1666</v>
      </c>
      <c r="E196" s="38">
        <f t="shared" si="20"/>
        <v>13086.130852340937</v>
      </c>
      <c r="F196" s="39">
        <f t="shared" si="21"/>
        <v>0.92432489794374617</v>
      </c>
      <c r="G196" s="38">
        <f t="shared" si="22"/>
        <v>685.67702285663574</v>
      </c>
      <c r="H196" s="40">
        <f t="shared" si="23"/>
        <v>0</v>
      </c>
      <c r="I196" s="38">
        <f t="shared" si="24"/>
        <v>685.67702285663574</v>
      </c>
      <c r="J196" s="38">
        <f t="shared" si="25"/>
        <v>-109.41526433793099</v>
      </c>
      <c r="K196" s="38">
        <f t="shared" si="26"/>
        <v>576.26175851870471</v>
      </c>
      <c r="L196" s="38">
        <f t="shared" si="27"/>
        <v>1142337.9200791551</v>
      </c>
      <c r="M196" s="38">
        <f t="shared" si="28"/>
        <v>960052.089692162</v>
      </c>
      <c r="N196" s="48">
        <f>'jan-feb'!M196</f>
        <v>372154.7780295689</v>
      </c>
      <c r="O196" s="48">
        <f t="shared" si="29"/>
        <v>587897.31166259316</v>
      </c>
    </row>
    <row r="197" spans="1:15" x14ac:dyDescent="0.25">
      <c r="A197" s="37">
        <v>3901</v>
      </c>
      <c r="B197" s="37" t="s">
        <v>215</v>
      </c>
      <c r="C197" s="38">
        <v>333602920</v>
      </c>
      <c r="D197" s="38">
        <v>28173</v>
      </c>
      <c r="E197" s="38">
        <f t="shared" si="20"/>
        <v>11841.22812622014</v>
      </c>
      <c r="F197" s="39">
        <f t="shared" si="21"/>
        <v>0.8363925214257738</v>
      </c>
      <c r="G197" s="38">
        <f t="shared" si="22"/>
        <v>1482.4147675739462</v>
      </c>
      <c r="H197" s="40">
        <f t="shared" si="23"/>
        <v>315.18303399759657</v>
      </c>
      <c r="I197" s="38">
        <f t="shared" si="24"/>
        <v>1797.5978015715427</v>
      </c>
      <c r="J197" s="38">
        <f t="shared" si="25"/>
        <v>-109.41526433793099</v>
      </c>
      <c r="K197" s="38">
        <f t="shared" si="26"/>
        <v>1688.1825372336118</v>
      </c>
      <c r="L197" s="38">
        <f t="shared" si="27"/>
        <v>50643722.863675073</v>
      </c>
      <c r="M197" s="38">
        <f t="shared" si="28"/>
        <v>47561166.621482544</v>
      </c>
      <c r="N197" s="48">
        <f>'jan-feb'!M197</f>
        <v>28847288.668293469</v>
      </c>
      <c r="O197" s="48">
        <f t="shared" si="29"/>
        <v>18713877.953189075</v>
      </c>
    </row>
    <row r="198" spans="1:15" x14ac:dyDescent="0.25">
      <c r="A198" s="37">
        <v>3903</v>
      </c>
      <c r="B198" s="37" t="s">
        <v>216</v>
      </c>
      <c r="C198" s="38">
        <v>345962596</v>
      </c>
      <c r="D198" s="38">
        <v>27086</v>
      </c>
      <c r="E198" s="38">
        <f t="shared" si="20"/>
        <v>12772.745920401683</v>
      </c>
      <c r="F198" s="39">
        <f t="shared" si="21"/>
        <v>0.90218928746419469</v>
      </c>
      <c r="G198" s="38">
        <f t="shared" si="22"/>
        <v>886.24337929775822</v>
      </c>
      <c r="H198" s="40">
        <f t="shared" si="23"/>
        <v>0</v>
      </c>
      <c r="I198" s="38">
        <f t="shared" si="24"/>
        <v>886.24337929775822</v>
      </c>
      <c r="J198" s="38">
        <f t="shared" si="25"/>
        <v>-109.41526433793099</v>
      </c>
      <c r="K198" s="38">
        <f t="shared" si="26"/>
        <v>776.82811495982719</v>
      </c>
      <c r="L198" s="38">
        <f t="shared" si="27"/>
        <v>24004788.171659078</v>
      </c>
      <c r="M198" s="38">
        <f t="shared" si="28"/>
        <v>21041166.321801879</v>
      </c>
      <c r="N198" s="48">
        <f>'jan-feb'!M198</f>
        <v>12849499.156752042</v>
      </c>
      <c r="O198" s="48">
        <f t="shared" si="29"/>
        <v>8191667.165049836</v>
      </c>
    </row>
    <row r="199" spans="1:15" x14ac:dyDescent="0.25">
      <c r="A199" s="37">
        <v>3905</v>
      </c>
      <c r="B199" s="37" t="s">
        <v>217</v>
      </c>
      <c r="C199" s="38">
        <v>786555164</v>
      </c>
      <c r="D199" s="38">
        <v>60246</v>
      </c>
      <c r="E199" s="38">
        <f t="shared" si="20"/>
        <v>13055.724263851542</v>
      </c>
      <c r="F199" s="39">
        <f t="shared" si="21"/>
        <v>0.92217716099082925</v>
      </c>
      <c r="G199" s="38">
        <f t="shared" si="22"/>
        <v>705.13723948984875</v>
      </c>
      <c r="H199" s="40">
        <f t="shared" si="23"/>
        <v>0</v>
      </c>
      <c r="I199" s="38">
        <f t="shared" si="24"/>
        <v>705.13723948984875</v>
      </c>
      <c r="J199" s="38">
        <f t="shared" si="25"/>
        <v>-109.41526433793099</v>
      </c>
      <c r="K199" s="38">
        <f t="shared" si="26"/>
        <v>595.72197515191772</v>
      </c>
      <c r="L199" s="38">
        <f t="shared" si="27"/>
        <v>42481698.130305424</v>
      </c>
      <c r="M199" s="38">
        <f t="shared" si="28"/>
        <v>35889866.115002438</v>
      </c>
      <c r="N199" s="48">
        <f>'jan-feb'!M199</f>
        <v>26121197.244495407</v>
      </c>
      <c r="O199" s="48">
        <f t="shared" si="29"/>
        <v>9768668.8705070317</v>
      </c>
    </row>
    <row r="200" spans="1:15" x14ac:dyDescent="0.25">
      <c r="A200" s="37">
        <v>3907</v>
      </c>
      <c r="B200" s="37" t="s">
        <v>218</v>
      </c>
      <c r="C200" s="38">
        <v>808549232</v>
      </c>
      <c r="D200" s="38">
        <v>67062</v>
      </c>
      <c r="E200" s="38">
        <f t="shared" si="20"/>
        <v>12056.741999940354</v>
      </c>
      <c r="F200" s="39">
        <f t="shared" si="21"/>
        <v>0.85161511407593538</v>
      </c>
      <c r="G200" s="38">
        <f t="shared" si="22"/>
        <v>1344.4858883930092</v>
      </c>
      <c r="H200" s="40">
        <f t="shared" si="23"/>
        <v>239.75317819552163</v>
      </c>
      <c r="I200" s="38">
        <f t="shared" si="24"/>
        <v>1584.2390665885309</v>
      </c>
      <c r="J200" s="38">
        <f t="shared" si="25"/>
        <v>-109.41526433793099</v>
      </c>
      <c r="K200" s="38">
        <f t="shared" si="26"/>
        <v>1474.8238022506</v>
      </c>
      <c r="L200" s="38">
        <f t="shared" si="27"/>
        <v>106242240.28356007</v>
      </c>
      <c r="M200" s="38">
        <f t="shared" si="28"/>
        <v>98904633.826529741</v>
      </c>
      <c r="N200" s="48">
        <f>'jan-feb'!M200</f>
        <v>71877303.953954056</v>
      </c>
      <c r="O200" s="48">
        <f t="shared" si="29"/>
        <v>27027329.872575685</v>
      </c>
    </row>
    <row r="201" spans="1:15" x14ac:dyDescent="0.25">
      <c r="A201" s="37">
        <v>3909</v>
      </c>
      <c r="B201" s="37" t="s">
        <v>219</v>
      </c>
      <c r="C201" s="38">
        <v>577673925</v>
      </c>
      <c r="D201" s="38">
        <v>49022</v>
      </c>
      <c r="E201" s="38">
        <f t="shared" ref="E201:E264" si="30">(C201)/D201</f>
        <v>11783.973012117009</v>
      </c>
      <c r="F201" s="39">
        <f t="shared" ref="F201:F264" si="31">E201/$E$366</f>
        <v>0.83234836749690899</v>
      </c>
      <c r="G201" s="38">
        <f t="shared" ref="G201:G264" si="32">(E$366-E201)*0.64</f>
        <v>1519.0580405999499</v>
      </c>
      <c r="H201" s="40">
        <f t="shared" ref="H201:H264" si="33">(IF(E201&gt;=E$366*0.9,0,IF(E201&lt;0.9*E$366,(E$366*0.9-E201)*0.35)))</f>
        <v>335.22232393369239</v>
      </c>
      <c r="I201" s="38">
        <f t="shared" ref="I201:I264" si="34">G201+H201</f>
        <v>1854.2803645336423</v>
      </c>
      <c r="J201" s="38">
        <f t="shared" ref="J201:J264" si="35">I$368</f>
        <v>-109.41526433793099</v>
      </c>
      <c r="K201" s="38">
        <f t="shared" ref="K201:K264" si="36">I201+J201</f>
        <v>1744.8651001957114</v>
      </c>
      <c r="L201" s="38">
        <f t="shared" ref="L201:L264" si="37">I201*D201</f>
        <v>90900532.03016822</v>
      </c>
      <c r="M201" s="38">
        <f t="shared" ref="M201:M264" si="38">D201*K201</f>
        <v>85536776.941794172</v>
      </c>
      <c r="N201" s="48">
        <f>'jan-feb'!M201</f>
        <v>64657081.364735797</v>
      </c>
      <c r="O201" s="48">
        <f t="shared" ref="O201:O264" si="39">M201-N201</f>
        <v>20879695.577058375</v>
      </c>
    </row>
    <row r="202" spans="1:15" x14ac:dyDescent="0.25">
      <c r="A202" s="37">
        <v>3911</v>
      </c>
      <c r="B202" s="37" t="s">
        <v>220</v>
      </c>
      <c r="C202" s="38">
        <v>369398065</v>
      </c>
      <c r="D202" s="38">
        <v>27743</v>
      </c>
      <c r="E202" s="38">
        <f t="shared" si="30"/>
        <v>13315.00072090257</v>
      </c>
      <c r="F202" s="39">
        <f t="shared" si="31"/>
        <v>0.9404908770469419</v>
      </c>
      <c r="G202" s="38">
        <f t="shared" si="32"/>
        <v>539.20030697719073</v>
      </c>
      <c r="H202" s="40">
        <f t="shared" si="33"/>
        <v>0</v>
      </c>
      <c r="I202" s="38">
        <f t="shared" si="34"/>
        <v>539.20030697719073</v>
      </c>
      <c r="J202" s="38">
        <f t="shared" si="35"/>
        <v>-109.41526433793099</v>
      </c>
      <c r="K202" s="38">
        <f t="shared" si="36"/>
        <v>429.78504263925976</v>
      </c>
      <c r="L202" s="38">
        <f t="shared" si="37"/>
        <v>14959034.116468202</v>
      </c>
      <c r="M202" s="38">
        <f t="shared" si="38"/>
        <v>11923526.437940983</v>
      </c>
      <c r="N202" s="48">
        <f>'jan-feb'!M202</f>
        <v>16939044.86356708</v>
      </c>
      <c r="O202" s="48">
        <f t="shared" si="39"/>
        <v>-5015518.4256260972</v>
      </c>
    </row>
    <row r="203" spans="1:15" x14ac:dyDescent="0.25">
      <c r="A203" s="37">
        <v>4001</v>
      </c>
      <c r="B203" s="37" t="s">
        <v>221</v>
      </c>
      <c r="C203" s="38">
        <v>497152568</v>
      </c>
      <c r="D203" s="38">
        <v>37435</v>
      </c>
      <c r="E203" s="38">
        <f t="shared" si="30"/>
        <v>13280.421210097502</v>
      </c>
      <c r="F203" s="39">
        <f t="shared" si="31"/>
        <v>0.9380483901761858</v>
      </c>
      <c r="G203" s="38">
        <f t="shared" si="32"/>
        <v>561.33119389243427</v>
      </c>
      <c r="H203" s="40">
        <f t="shared" si="33"/>
        <v>0</v>
      </c>
      <c r="I203" s="38">
        <f t="shared" si="34"/>
        <v>561.33119389243427</v>
      </c>
      <c r="J203" s="38">
        <f t="shared" si="35"/>
        <v>-109.41526433793099</v>
      </c>
      <c r="K203" s="38">
        <f t="shared" si="36"/>
        <v>451.91592955450329</v>
      </c>
      <c r="L203" s="38">
        <f t="shared" si="37"/>
        <v>21013433.243363276</v>
      </c>
      <c r="M203" s="38">
        <f t="shared" si="38"/>
        <v>16917472.822872832</v>
      </c>
      <c r="N203" s="48">
        <f>'jan-feb'!M203</f>
        <v>7917605.915400289</v>
      </c>
      <c r="O203" s="48">
        <f t="shared" si="39"/>
        <v>8999866.9074725434</v>
      </c>
    </row>
    <row r="204" spans="1:15" x14ac:dyDescent="0.25">
      <c r="A204" s="37">
        <v>4003</v>
      </c>
      <c r="B204" s="37" t="s">
        <v>222</v>
      </c>
      <c r="C204" s="38">
        <v>697807056</v>
      </c>
      <c r="D204" s="38">
        <v>56906</v>
      </c>
      <c r="E204" s="38">
        <f t="shared" si="30"/>
        <v>12262.451340807647</v>
      </c>
      <c r="F204" s="39">
        <f t="shared" si="31"/>
        <v>0.86614517400340607</v>
      </c>
      <c r="G204" s="38">
        <f t="shared" si="32"/>
        <v>1212.8319102379412</v>
      </c>
      <c r="H204" s="40">
        <f t="shared" si="33"/>
        <v>167.75490889196888</v>
      </c>
      <c r="I204" s="38">
        <f t="shared" si="34"/>
        <v>1380.5868191299101</v>
      </c>
      <c r="J204" s="38">
        <f t="shared" si="35"/>
        <v>-109.41526433793099</v>
      </c>
      <c r="K204" s="38">
        <f t="shared" si="36"/>
        <v>1271.1715547919791</v>
      </c>
      <c r="L204" s="38">
        <f t="shared" si="37"/>
        <v>78563673.529406667</v>
      </c>
      <c r="M204" s="38">
        <f t="shared" si="38"/>
        <v>72337288.496992365</v>
      </c>
      <c r="N204" s="48">
        <f>'jan-feb'!M204</f>
        <v>34110469.516695678</v>
      </c>
      <c r="O204" s="48">
        <f t="shared" si="39"/>
        <v>38226818.980296686</v>
      </c>
    </row>
    <row r="205" spans="1:15" x14ac:dyDescent="0.25">
      <c r="A205" s="37">
        <v>4005</v>
      </c>
      <c r="B205" s="37" t="s">
        <v>223</v>
      </c>
      <c r="C205" s="38">
        <v>162339877</v>
      </c>
      <c r="D205" s="38">
        <v>13389</v>
      </c>
      <c r="E205" s="38">
        <f t="shared" si="30"/>
        <v>12124.869445066846</v>
      </c>
      <c r="F205" s="39">
        <f t="shared" si="31"/>
        <v>0.85642722351257983</v>
      </c>
      <c r="G205" s="38">
        <f t="shared" si="32"/>
        <v>1300.8843235120539</v>
      </c>
      <c r="H205" s="40">
        <f t="shared" si="33"/>
        <v>215.90857240124922</v>
      </c>
      <c r="I205" s="38">
        <f t="shared" si="34"/>
        <v>1516.7928959133033</v>
      </c>
      <c r="J205" s="38">
        <f t="shared" si="35"/>
        <v>-109.41526433793099</v>
      </c>
      <c r="K205" s="38">
        <f t="shared" si="36"/>
        <v>1407.3776315753723</v>
      </c>
      <c r="L205" s="38">
        <f t="shared" si="37"/>
        <v>20308340.083383217</v>
      </c>
      <c r="M205" s="38">
        <f t="shared" si="38"/>
        <v>18843379.109162658</v>
      </c>
      <c r="N205" s="48">
        <f>'jan-feb'!M205</f>
        <v>10734628.89142197</v>
      </c>
      <c r="O205" s="48">
        <f t="shared" si="39"/>
        <v>8108750.2177406885</v>
      </c>
    </row>
    <row r="206" spans="1:15" x14ac:dyDescent="0.25">
      <c r="A206" s="37">
        <v>4010</v>
      </c>
      <c r="B206" s="37" t="s">
        <v>224</v>
      </c>
      <c r="C206" s="38">
        <v>28809815</v>
      </c>
      <c r="D206" s="38">
        <v>2377</v>
      </c>
      <c r="E206" s="38">
        <f t="shared" si="30"/>
        <v>12120.241901556585</v>
      </c>
      <c r="F206" s="39">
        <f t="shared" si="31"/>
        <v>0.85610036191146055</v>
      </c>
      <c r="G206" s="38">
        <f t="shared" si="32"/>
        <v>1303.8459513586213</v>
      </c>
      <c r="H206" s="40">
        <f t="shared" si="33"/>
        <v>217.52821262984079</v>
      </c>
      <c r="I206" s="38">
        <f t="shared" si="34"/>
        <v>1521.374163988462</v>
      </c>
      <c r="J206" s="38">
        <f t="shared" si="35"/>
        <v>-109.41526433793099</v>
      </c>
      <c r="K206" s="38">
        <f t="shared" si="36"/>
        <v>1411.9588996505311</v>
      </c>
      <c r="L206" s="38">
        <f t="shared" si="37"/>
        <v>3616306.3878005743</v>
      </c>
      <c r="M206" s="38">
        <f t="shared" si="38"/>
        <v>3356226.3044693125</v>
      </c>
      <c r="N206" s="48">
        <f>'jan-feb'!M206</f>
        <v>1803202.0965688257</v>
      </c>
      <c r="O206" s="48">
        <f t="shared" si="39"/>
        <v>1553024.2079004869</v>
      </c>
    </row>
    <row r="207" spans="1:15" x14ac:dyDescent="0.25">
      <c r="A207" s="37">
        <v>4012</v>
      </c>
      <c r="B207" s="37" t="s">
        <v>225</v>
      </c>
      <c r="C207" s="38">
        <v>186881220</v>
      </c>
      <c r="D207" s="38">
        <v>14267</v>
      </c>
      <c r="E207" s="38">
        <f t="shared" si="30"/>
        <v>13098.844886801709</v>
      </c>
      <c r="F207" s="39">
        <f t="shared" si="31"/>
        <v>0.92522294020986828</v>
      </c>
      <c r="G207" s="38">
        <f t="shared" si="32"/>
        <v>677.54004080174138</v>
      </c>
      <c r="H207" s="40">
        <f t="shared" si="33"/>
        <v>0</v>
      </c>
      <c r="I207" s="38">
        <f t="shared" si="34"/>
        <v>677.54004080174138</v>
      </c>
      <c r="J207" s="38">
        <f t="shared" si="35"/>
        <v>-109.41526433793099</v>
      </c>
      <c r="K207" s="38">
        <f t="shared" si="36"/>
        <v>568.12477646381035</v>
      </c>
      <c r="L207" s="38">
        <f t="shared" si="37"/>
        <v>9666463.7621184438</v>
      </c>
      <c r="M207" s="38">
        <f t="shared" si="38"/>
        <v>8105436.185809182</v>
      </c>
      <c r="N207" s="48">
        <f>'jan-feb'!M207</f>
        <v>4308601.3510131184</v>
      </c>
      <c r="O207" s="48">
        <f t="shared" si="39"/>
        <v>3796834.8347960636</v>
      </c>
    </row>
    <row r="208" spans="1:15" x14ac:dyDescent="0.25">
      <c r="A208" s="37">
        <v>4014</v>
      </c>
      <c r="B208" s="37" t="s">
        <v>226</v>
      </c>
      <c r="C208" s="38">
        <v>122386238</v>
      </c>
      <c r="D208" s="38">
        <v>10378</v>
      </c>
      <c r="E208" s="38">
        <f t="shared" si="30"/>
        <v>11792.853921757564</v>
      </c>
      <c r="F208" s="39">
        <f t="shared" si="31"/>
        <v>0.8329756610789294</v>
      </c>
      <c r="G208" s="38">
        <f t="shared" si="32"/>
        <v>1513.3742584299948</v>
      </c>
      <c r="H208" s="40">
        <f t="shared" si="33"/>
        <v>332.1140055594982</v>
      </c>
      <c r="I208" s="38">
        <f t="shared" si="34"/>
        <v>1845.4882639894931</v>
      </c>
      <c r="J208" s="38">
        <f t="shared" si="35"/>
        <v>-109.41526433793099</v>
      </c>
      <c r="K208" s="38">
        <f t="shared" si="36"/>
        <v>1736.0729996515622</v>
      </c>
      <c r="L208" s="38">
        <f t="shared" si="37"/>
        <v>19152477.203682959</v>
      </c>
      <c r="M208" s="38">
        <f t="shared" si="38"/>
        <v>18016965.590383913</v>
      </c>
      <c r="N208" s="48">
        <f>'jan-feb'!M208</f>
        <v>16474605.515372852</v>
      </c>
      <c r="O208" s="48">
        <f t="shared" si="39"/>
        <v>1542360.0750110615</v>
      </c>
    </row>
    <row r="209" spans="1:15" x14ac:dyDescent="0.25">
      <c r="A209" s="37">
        <v>4016</v>
      </c>
      <c r="B209" s="37" t="s">
        <v>227</v>
      </c>
      <c r="C209" s="38">
        <v>46213204</v>
      </c>
      <c r="D209" s="38">
        <v>4056</v>
      </c>
      <c r="E209" s="38">
        <f t="shared" si="30"/>
        <v>11393.787968441815</v>
      </c>
      <c r="F209" s="39">
        <f t="shared" si="31"/>
        <v>0.80478806302312844</v>
      </c>
      <c r="G209" s="38">
        <f t="shared" si="32"/>
        <v>1768.776468552074</v>
      </c>
      <c r="H209" s="40">
        <f t="shared" si="33"/>
        <v>471.78708922001022</v>
      </c>
      <c r="I209" s="38">
        <f t="shared" si="34"/>
        <v>2240.5635577720841</v>
      </c>
      <c r="J209" s="38">
        <f t="shared" si="35"/>
        <v>-109.41526433793099</v>
      </c>
      <c r="K209" s="38">
        <f t="shared" si="36"/>
        <v>2131.1482934341529</v>
      </c>
      <c r="L209" s="38">
        <f t="shared" si="37"/>
        <v>9087725.7903235722</v>
      </c>
      <c r="M209" s="38">
        <f t="shared" si="38"/>
        <v>8643937.4781689253</v>
      </c>
      <c r="N209" s="48">
        <f>'jan-feb'!M209</f>
        <v>5562752.3039306523</v>
      </c>
      <c r="O209" s="48">
        <f t="shared" si="39"/>
        <v>3081185.1742382729</v>
      </c>
    </row>
    <row r="210" spans="1:15" x14ac:dyDescent="0.25">
      <c r="A210" s="37">
        <v>4018</v>
      </c>
      <c r="B210" s="37" t="s">
        <v>228</v>
      </c>
      <c r="C210" s="38">
        <v>76233311</v>
      </c>
      <c r="D210" s="38">
        <v>6529</v>
      </c>
      <c r="E210" s="38">
        <f t="shared" si="30"/>
        <v>11676.108286108132</v>
      </c>
      <c r="F210" s="39">
        <f t="shared" si="31"/>
        <v>0.82472945760024918</v>
      </c>
      <c r="G210" s="38">
        <f t="shared" si="32"/>
        <v>1588.0914652456308</v>
      </c>
      <c r="H210" s="40">
        <f t="shared" si="33"/>
        <v>372.97497803679914</v>
      </c>
      <c r="I210" s="38">
        <f t="shared" si="34"/>
        <v>1961.0664432824301</v>
      </c>
      <c r="J210" s="38">
        <f t="shared" si="35"/>
        <v>-109.41526433793099</v>
      </c>
      <c r="K210" s="38">
        <f t="shared" si="36"/>
        <v>1851.6511789444992</v>
      </c>
      <c r="L210" s="38">
        <f t="shared" si="37"/>
        <v>12803802.808190987</v>
      </c>
      <c r="M210" s="38">
        <f t="shared" si="38"/>
        <v>12089430.547328636</v>
      </c>
      <c r="N210" s="48">
        <f>'jan-feb'!M210</f>
        <v>7884993.4450895572</v>
      </c>
      <c r="O210" s="48">
        <f t="shared" si="39"/>
        <v>4204437.1022390788</v>
      </c>
    </row>
    <row r="211" spans="1:15" x14ac:dyDescent="0.25">
      <c r="A211" s="37">
        <v>4020</v>
      </c>
      <c r="B211" s="37" t="s">
        <v>229</v>
      </c>
      <c r="C211" s="38">
        <v>119557710</v>
      </c>
      <c r="D211" s="38">
        <v>11157</v>
      </c>
      <c r="E211" s="38">
        <f t="shared" si="30"/>
        <v>10715.937079860178</v>
      </c>
      <c r="F211" s="39">
        <f t="shared" si="31"/>
        <v>0.75690878835599351</v>
      </c>
      <c r="G211" s="38">
        <f t="shared" si="32"/>
        <v>2202.601037244322</v>
      </c>
      <c r="H211" s="40">
        <f t="shared" si="33"/>
        <v>709.03490022358324</v>
      </c>
      <c r="I211" s="38">
        <f t="shared" si="34"/>
        <v>2911.635937467905</v>
      </c>
      <c r="J211" s="38">
        <f t="shared" si="35"/>
        <v>-109.41526433793099</v>
      </c>
      <c r="K211" s="38">
        <f t="shared" si="36"/>
        <v>2802.2206731299739</v>
      </c>
      <c r="L211" s="38">
        <f t="shared" si="37"/>
        <v>32485122.154329415</v>
      </c>
      <c r="M211" s="38">
        <f t="shared" si="38"/>
        <v>31264376.050111119</v>
      </c>
      <c r="N211" s="48">
        <f>'jan-feb'!M211</f>
        <v>22602281.294702735</v>
      </c>
      <c r="O211" s="48">
        <f t="shared" si="39"/>
        <v>8662094.7554083839</v>
      </c>
    </row>
    <row r="212" spans="1:15" x14ac:dyDescent="0.25">
      <c r="A212" s="37">
        <v>4022</v>
      </c>
      <c r="B212" s="37" t="s">
        <v>230</v>
      </c>
      <c r="C212" s="38">
        <v>35517101</v>
      </c>
      <c r="D212" s="38">
        <v>2959</v>
      </c>
      <c r="E212" s="38">
        <f t="shared" si="30"/>
        <v>12003.075701250422</v>
      </c>
      <c r="F212" s="39">
        <f t="shared" si="31"/>
        <v>0.84782445229673453</v>
      </c>
      <c r="G212" s="38">
        <f t="shared" si="32"/>
        <v>1378.8323195545654</v>
      </c>
      <c r="H212" s="40">
        <f t="shared" si="33"/>
        <v>258.53638273699778</v>
      </c>
      <c r="I212" s="38">
        <f t="shared" si="34"/>
        <v>1637.3687022915633</v>
      </c>
      <c r="J212" s="38">
        <f t="shared" si="35"/>
        <v>-109.41526433793099</v>
      </c>
      <c r="K212" s="38">
        <f t="shared" si="36"/>
        <v>1527.9534379536324</v>
      </c>
      <c r="L212" s="38">
        <f t="shared" si="37"/>
        <v>4844973.9900807356</v>
      </c>
      <c r="M212" s="38">
        <f t="shared" si="38"/>
        <v>4521214.2229047986</v>
      </c>
      <c r="N212" s="48">
        <f>'jan-feb'!M212</f>
        <v>3671279.671896155</v>
      </c>
      <c r="O212" s="48">
        <f t="shared" si="39"/>
        <v>849934.55100864358</v>
      </c>
    </row>
    <row r="213" spans="1:15" x14ac:dyDescent="0.25">
      <c r="A213" s="37">
        <v>4024</v>
      </c>
      <c r="B213" s="37" t="s">
        <v>231</v>
      </c>
      <c r="C213" s="38">
        <v>22128646</v>
      </c>
      <c r="D213" s="38">
        <v>1638</v>
      </c>
      <c r="E213" s="38">
        <f t="shared" si="30"/>
        <v>13509.551892551892</v>
      </c>
      <c r="F213" s="39">
        <f t="shared" si="31"/>
        <v>0.9542327915905694</v>
      </c>
      <c r="G213" s="38">
        <f t="shared" si="32"/>
        <v>414.68755712162471</v>
      </c>
      <c r="H213" s="40">
        <f t="shared" si="33"/>
        <v>0</v>
      </c>
      <c r="I213" s="38">
        <f t="shared" si="34"/>
        <v>414.68755712162471</v>
      </c>
      <c r="J213" s="38">
        <f t="shared" si="35"/>
        <v>-109.41526433793099</v>
      </c>
      <c r="K213" s="38">
        <f t="shared" si="36"/>
        <v>305.27229278369373</v>
      </c>
      <c r="L213" s="38">
        <f t="shared" si="37"/>
        <v>679258.21856522129</v>
      </c>
      <c r="M213" s="38">
        <f t="shared" si="38"/>
        <v>500036.01557969034</v>
      </c>
      <c r="N213" s="48">
        <f>'jan-feb'!M213</f>
        <v>113727.32428117235</v>
      </c>
      <c r="O213" s="48">
        <f t="shared" si="39"/>
        <v>386308.69129851798</v>
      </c>
    </row>
    <row r="214" spans="1:15" x14ac:dyDescent="0.25">
      <c r="A214" s="37">
        <v>4026</v>
      </c>
      <c r="B214" s="37" t="s">
        <v>232</v>
      </c>
      <c r="C214" s="38">
        <v>98720292</v>
      </c>
      <c r="D214" s="38">
        <v>5515</v>
      </c>
      <c r="E214" s="38">
        <f t="shared" si="30"/>
        <v>17900.324932003627</v>
      </c>
      <c r="F214" s="39">
        <f t="shared" si="31"/>
        <v>1.2643703629919256</v>
      </c>
      <c r="G214" s="38">
        <f t="shared" si="32"/>
        <v>-2395.4071881274858</v>
      </c>
      <c r="H214" s="40">
        <f t="shared" si="33"/>
        <v>0</v>
      </c>
      <c r="I214" s="38">
        <f t="shared" si="34"/>
        <v>-2395.4071881274858</v>
      </c>
      <c r="J214" s="38">
        <f t="shared" si="35"/>
        <v>-109.41526433793099</v>
      </c>
      <c r="K214" s="38">
        <f t="shared" si="36"/>
        <v>-2504.822452465417</v>
      </c>
      <c r="L214" s="38">
        <f t="shared" si="37"/>
        <v>-13210670.642523084</v>
      </c>
      <c r="M214" s="38">
        <f t="shared" si="38"/>
        <v>-13814095.825346775</v>
      </c>
      <c r="N214" s="48">
        <f>'jan-feb'!M214</f>
        <v>-13729949.277771262</v>
      </c>
      <c r="O214" s="48">
        <f t="shared" si="39"/>
        <v>-84146.547575512901</v>
      </c>
    </row>
    <row r="215" spans="1:15" x14ac:dyDescent="0.25">
      <c r="A215" s="37">
        <v>4028</v>
      </c>
      <c r="B215" s="37" t="s">
        <v>233</v>
      </c>
      <c r="C215" s="38">
        <v>31103567</v>
      </c>
      <c r="D215" s="38">
        <v>2463</v>
      </c>
      <c r="E215" s="38">
        <f t="shared" si="30"/>
        <v>12628.326025172553</v>
      </c>
      <c r="F215" s="39">
        <f t="shared" si="31"/>
        <v>0.89198834217142842</v>
      </c>
      <c r="G215" s="38">
        <f t="shared" si="32"/>
        <v>978.67211224440143</v>
      </c>
      <c r="H215" s="40">
        <f t="shared" si="33"/>
        <v>39.698769364251802</v>
      </c>
      <c r="I215" s="38">
        <f t="shared" si="34"/>
        <v>1018.3708816086532</v>
      </c>
      <c r="J215" s="38">
        <f t="shared" si="35"/>
        <v>-109.41526433793099</v>
      </c>
      <c r="K215" s="38">
        <f t="shared" si="36"/>
        <v>908.9556172707222</v>
      </c>
      <c r="L215" s="38">
        <f t="shared" si="37"/>
        <v>2508247.4814021131</v>
      </c>
      <c r="M215" s="38">
        <f t="shared" si="38"/>
        <v>2238757.6853377889</v>
      </c>
      <c r="N215" s="48">
        <f>'jan-feb'!M215</f>
        <v>1302612.8236535573</v>
      </c>
      <c r="O215" s="48">
        <f t="shared" si="39"/>
        <v>936144.86168423155</v>
      </c>
    </row>
    <row r="216" spans="1:15" x14ac:dyDescent="0.25">
      <c r="A216" s="37">
        <v>4030</v>
      </c>
      <c r="B216" s="37" t="s">
        <v>234</v>
      </c>
      <c r="C216" s="38">
        <v>20074376</v>
      </c>
      <c r="D216" s="38">
        <v>1509</v>
      </c>
      <c r="E216" s="38">
        <f t="shared" si="30"/>
        <v>13303.098740888005</v>
      </c>
      <c r="F216" s="39">
        <f t="shared" si="31"/>
        <v>0.93965019338066758</v>
      </c>
      <c r="G216" s="38">
        <f t="shared" si="32"/>
        <v>546.8175741865125</v>
      </c>
      <c r="H216" s="40">
        <f t="shared" si="33"/>
        <v>0</v>
      </c>
      <c r="I216" s="38">
        <f t="shared" si="34"/>
        <v>546.8175741865125</v>
      </c>
      <c r="J216" s="38">
        <f t="shared" si="35"/>
        <v>-109.41526433793099</v>
      </c>
      <c r="K216" s="38">
        <f t="shared" si="36"/>
        <v>437.40230984858152</v>
      </c>
      <c r="L216" s="38">
        <f t="shared" si="37"/>
        <v>825147.71944744734</v>
      </c>
      <c r="M216" s="38">
        <f t="shared" si="38"/>
        <v>660040.08556150948</v>
      </c>
      <c r="N216" s="48">
        <f>'jan-feb'!M216</f>
        <v>187714.7837974905</v>
      </c>
      <c r="O216" s="48">
        <f t="shared" si="39"/>
        <v>472325.30176401895</v>
      </c>
    </row>
    <row r="217" spans="1:15" x14ac:dyDescent="0.25">
      <c r="A217" s="37">
        <v>4032</v>
      </c>
      <c r="B217" s="37" t="s">
        <v>235</v>
      </c>
      <c r="C217" s="38">
        <v>17546710</v>
      </c>
      <c r="D217" s="38">
        <v>1274</v>
      </c>
      <c r="E217" s="38">
        <f t="shared" si="30"/>
        <v>13772.927786499215</v>
      </c>
      <c r="F217" s="39">
        <f t="shared" si="31"/>
        <v>0.97283606700028713</v>
      </c>
      <c r="G217" s="38">
        <f t="shared" si="32"/>
        <v>246.12698499533815</v>
      </c>
      <c r="H217" s="40">
        <f t="shared" si="33"/>
        <v>0</v>
      </c>
      <c r="I217" s="38">
        <f t="shared" si="34"/>
        <v>246.12698499533815</v>
      </c>
      <c r="J217" s="38">
        <f t="shared" si="35"/>
        <v>-109.41526433793099</v>
      </c>
      <c r="K217" s="38">
        <f t="shared" si="36"/>
        <v>136.71172065740717</v>
      </c>
      <c r="L217" s="38">
        <f t="shared" si="37"/>
        <v>313565.7788840608</v>
      </c>
      <c r="M217" s="38">
        <f t="shared" si="38"/>
        <v>174170.73211753674</v>
      </c>
      <c r="N217" s="48">
        <f>'jan-feb'!M217</f>
        <v>-484443.9744479768</v>
      </c>
      <c r="O217" s="48">
        <f t="shared" si="39"/>
        <v>658614.70656551351</v>
      </c>
    </row>
    <row r="218" spans="1:15" x14ac:dyDescent="0.25">
      <c r="A218" s="37">
        <v>4034</v>
      </c>
      <c r="B218" s="37" t="s">
        <v>236</v>
      </c>
      <c r="C218" s="38">
        <v>41516533</v>
      </c>
      <c r="D218" s="38">
        <v>2242</v>
      </c>
      <c r="E218" s="38">
        <f t="shared" si="30"/>
        <v>18517.632917038358</v>
      </c>
      <c r="F218" s="39">
        <f t="shared" si="31"/>
        <v>1.3079732542288731</v>
      </c>
      <c r="G218" s="38">
        <f t="shared" si="32"/>
        <v>-2790.4842985497135</v>
      </c>
      <c r="H218" s="40">
        <f t="shared" si="33"/>
        <v>0</v>
      </c>
      <c r="I218" s="38">
        <f t="shared" si="34"/>
        <v>-2790.4842985497135</v>
      </c>
      <c r="J218" s="38">
        <f t="shared" si="35"/>
        <v>-109.41526433793099</v>
      </c>
      <c r="K218" s="38">
        <f t="shared" si="36"/>
        <v>-2899.8995628876446</v>
      </c>
      <c r="L218" s="38">
        <f t="shared" si="37"/>
        <v>-6256265.7973484574</v>
      </c>
      <c r="M218" s="38">
        <f t="shared" si="38"/>
        <v>-6501574.8199940994</v>
      </c>
      <c r="N218" s="48">
        <f>'jan-feb'!M218</f>
        <v>-7043120.3677177103</v>
      </c>
      <c r="O218" s="48">
        <f t="shared" si="39"/>
        <v>541545.54772361089</v>
      </c>
    </row>
    <row r="219" spans="1:15" x14ac:dyDescent="0.25">
      <c r="A219" s="37">
        <v>4036</v>
      </c>
      <c r="B219" s="37" t="s">
        <v>237</v>
      </c>
      <c r="C219" s="38">
        <v>70143277</v>
      </c>
      <c r="D219" s="38">
        <v>3829</v>
      </c>
      <c r="E219" s="38">
        <f t="shared" si="30"/>
        <v>18318.954557325673</v>
      </c>
      <c r="F219" s="39">
        <f t="shared" si="31"/>
        <v>1.2939398201575483</v>
      </c>
      <c r="G219" s="38">
        <f t="shared" si="32"/>
        <v>-2663.3301483335954</v>
      </c>
      <c r="H219" s="40">
        <f t="shared" si="33"/>
        <v>0</v>
      </c>
      <c r="I219" s="38">
        <f t="shared" si="34"/>
        <v>-2663.3301483335954</v>
      </c>
      <c r="J219" s="38">
        <f t="shared" si="35"/>
        <v>-109.41526433793099</v>
      </c>
      <c r="K219" s="38">
        <f t="shared" si="36"/>
        <v>-2772.7454126715265</v>
      </c>
      <c r="L219" s="38">
        <f t="shared" si="37"/>
        <v>-10197891.137969337</v>
      </c>
      <c r="M219" s="38">
        <f t="shared" si="38"/>
        <v>-10616842.185119275</v>
      </c>
      <c r="N219" s="48">
        <f>'jan-feb'!M219</f>
        <v>-11011858.979906831</v>
      </c>
      <c r="O219" s="48">
        <f t="shared" si="39"/>
        <v>395016.79478755593</v>
      </c>
    </row>
    <row r="220" spans="1:15" x14ac:dyDescent="0.25">
      <c r="A220" s="37">
        <v>4201</v>
      </c>
      <c r="B220" s="37" t="s">
        <v>238</v>
      </c>
      <c r="C220" s="38">
        <v>71765915</v>
      </c>
      <c r="D220" s="38">
        <v>6683</v>
      </c>
      <c r="E220" s="38">
        <f t="shared" si="30"/>
        <v>10738.577734550352</v>
      </c>
      <c r="F220" s="39">
        <f t="shared" si="31"/>
        <v>0.7585079868564526</v>
      </c>
      <c r="G220" s="38">
        <f t="shared" si="32"/>
        <v>2188.11101824261</v>
      </c>
      <c r="H220" s="40">
        <f t="shared" si="33"/>
        <v>701.11067108202224</v>
      </c>
      <c r="I220" s="38">
        <f t="shared" si="34"/>
        <v>2889.2216893246323</v>
      </c>
      <c r="J220" s="38">
        <f t="shared" si="35"/>
        <v>-109.41526433793099</v>
      </c>
      <c r="K220" s="38">
        <f t="shared" si="36"/>
        <v>2779.8064249867011</v>
      </c>
      <c r="L220" s="38">
        <f t="shared" si="37"/>
        <v>19308668.549756516</v>
      </c>
      <c r="M220" s="38">
        <f t="shared" si="38"/>
        <v>18577446.338186122</v>
      </c>
      <c r="N220" s="48">
        <f>'jan-feb'!M220</f>
        <v>13867926.021619467</v>
      </c>
      <c r="O220" s="48">
        <f t="shared" si="39"/>
        <v>4709520.3165666554</v>
      </c>
    </row>
    <row r="221" spans="1:15" x14ac:dyDescent="0.25">
      <c r="A221" s="37">
        <v>4202</v>
      </c>
      <c r="B221" s="37" t="s">
        <v>239</v>
      </c>
      <c r="C221" s="38">
        <v>300526411</v>
      </c>
      <c r="D221" s="38">
        <v>25569</v>
      </c>
      <c r="E221" s="38">
        <f t="shared" si="30"/>
        <v>11753.545738980796</v>
      </c>
      <c r="F221" s="39">
        <f t="shared" si="31"/>
        <v>0.83019916950602191</v>
      </c>
      <c r="G221" s="38">
        <f t="shared" si="32"/>
        <v>1538.5314954071259</v>
      </c>
      <c r="H221" s="40">
        <f t="shared" si="33"/>
        <v>345.87186953136677</v>
      </c>
      <c r="I221" s="38">
        <f t="shared" si="34"/>
        <v>1884.4033649384928</v>
      </c>
      <c r="J221" s="38">
        <f t="shared" si="35"/>
        <v>-109.41526433793099</v>
      </c>
      <c r="K221" s="38">
        <f t="shared" si="36"/>
        <v>1774.9881006005619</v>
      </c>
      <c r="L221" s="38">
        <f t="shared" si="37"/>
        <v>48182309.638112321</v>
      </c>
      <c r="M221" s="38">
        <f t="shared" si="38"/>
        <v>45384670.744255766</v>
      </c>
      <c r="N221" s="48">
        <f>'jan-feb'!M221</f>
        <v>35503542.738787696</v>
      </c>
      <c r="O221" s="48">
        <f t="shared" si="39"/>
        <v>9881128.0054680705</v>
      </c>
    </row>
    <row r="222" spans="1:15" x14ac:dyDescent="0.25">
      <c r="A222" s="37">
        <v>4203</v>
      </c>
      <c r="B222" s="37" t="s">
        <v>240</v>
      </c>
      <c r="C222" s="38">
        <v>573112899</v>
      </c>
      <c r="D222" s="38">
        <v>46603</v>
      </c>
      <c r="E222" s="38">
        <f t="shared" si="30"/>
        <v>12297.768362551767</v>
      </c>
      <c r="F222" s="39">
        <f t="shared" si="31"/>
        <v>0.86863975417287387</v>
      </c>
      <c r="G222" s="38">
        <f t="shared" si="32"/>
        <v>1190.2290163217042</v>
      </c>
      <c r="H222" s="40">
        <f t="shared" si="33"/>
        <v>155.39395128152682</v>
      </c>
      <c r="I222" s="38">
        <f t="shared" si="34"/>
        <v>1345.622967603231</v>
      </c>
      <c r="J222" s="38">
        <f t="shared" si="35"/>
        <v>-109.41526433793099</v>
      </c>
      <c r="K222" s="38">
        <f t="shared" si="36"/>
        <v>1236.2077032653001</v>
      </c>
      <c r="L222" s="38">
        <f t="shared" si="37"/>
        <v>62710067.159213372</v>
      </c>
      <c r="M222" s="38">
        <f t="shared" si="38"/>
        <v>57610987.595272779</v>
      </c>
      <c r="N222" s="48">
        <f>'jan-feb'!M222</f>
        <v>37381118.813658834</v>
      </c>
      <c r="O222" s="48">
        <f t="shared" si="39"/>
        <v>20229868.781613946</v>
      </c>
    </row>
    <row r="223" spans="1:15" x14ac:dyDescent="0.25">
      <c r="A223" s="37">
        <v>4204</v>
      </c>
      <c r="B223" s="37" t="s">
        <v>241</v>
      </c>
      <c r="C223" s="38">
        <v>1411772525</v>
      </c>
      <c r="D223" s="38">
        <v>119287</v>
      </c>
      <c r="E223" s="38">
        <f t="shared" si="30"/>
        <v>11835.091208597752</v>
      </c>
      <c r="F223" s="39">
        <f t="shared" si="31"/>
        <v>0.8359590467938135</v>
      </c>
      <c r="G223" s="38">
        <f t="shared" si="32"/>
        <v>1486.3423948522739</v>
      </c>
      <c r="H223" s="40">
        <f t="shared" si="33"/>
        <v>317.33095516543204</v>
      </c>
      <c r="I223" s="38">
        <f t="shared" si="34"/>
        <v>1803.6733500177058</v>
      </c>
      <c r="J223" s="38">
        <f t="shared" si="35"/>
        <v>-109.41526433793099</v>
      </c>
      <c r="K223" s="38">
        <f t="shared" si="36"/>
        <v>1694.2580856797749</v>
      </c>
      <c r="L223" s="38">
        <f t="shared" si="37"/>
        <v>215154782.90356207</v>
      </c>
      <c r="M223" s="38">
        <f t="shared" si="38"/>
        <v>202102964.26648331</v>
      </c>
      <c r="N223" s="48">
        <f>'jan-feb'!M223</f>
        <v>142731976.92391899</v>
      </c>
      <c r="O223" s="48">
        <f t="shared" si="39"/>
        <v>59370987.342564315</v>
      </c>
    </row>
    <row r="224" spans="1:15" x14ac:dyDescent="0.25">
      <c r="A224" s="37">
        <v>4205</v>
      </c>
      <c r="B224" s="37" t="s">
        <v>242</v>
      </c>
      <c r="C224" s="38">
        <v>281183294</v>
      </c>
      <c r="D224" s="38">
        <v>23702</v>
      </c>
      <c r="E224" s="38">
        <f t="shared" si="30"/>
        <v>11863.272888363852</v>
      </c>
      <c r="F224" s="39">
        <f t="shared" si="31"/>
        <v>0.83794962969166253</v>
      </c>
      <c r="G224" s="38">
        <f t="shared" si="32"/>
        <v>1468.3061198019702</v>
      </c>
      <c r="H224" s="40">
        <f t="shared" si="33"/>
        <v>307.46736724729726</v>
      </c>
      <c r="I224" s="38">
        <f t="shared" si="34"/>
        <v>1775.7734870492675</v>
      </c>
      <c r="J224" s="38">
        <f t="shared" si="35"/>
        <v>-109.41526433793099</v>
      </c>
      <c r="K224" s="38">
        <f t="shared" si="36"/>
        <v>1666.3582227113366</v>
      </c>
      <c r="L224" s="38">
        <f t="shared" si="37"/>
        <v>42089383.190041736</v>
      </c>
      <c r="M224" s="38">
        <f t="shared" si="38"/>
        <v>39496022.594704099</v>
      </c>
      <c r="N224" s="48">
        <f>'jan-feb'!M224</f>
        <v>27301648.544103652</v>
      </c>
      <c r="O224" s="48">
        <f t="shared" si="39"/>
        <v>12194374.050600447</v>
      </c>
    </row>
    <row r="225" spans="1:15" x14ac:dyDescent="0.25">
      <c r="A225" s="37">
        <v>4206</v>
      </c>
      <c r="B225" s="37" t="s">
        <v>243</v>
      </c>
      <c r="C225" s="38">
        <v>121530026</v>
      </c>
      <c r="D225" s="38">
        <v>9949</v>
      </c>
      <c r="E225" s="38">
        <f t="shared" si="30"/>
        <v>12215.30063322947</v>
      </c>
      <c r="F225" s="39">
        <f t="shared" si="31"/>
        <v>0.86281473405427644</v>
      </c>
      <c r="G225" s="38">
        <f t="shared" si="32"/>
        <v>1243.0083630879747</v>
      </c>
      <c r="H225" s="40">
        <f t="shared" si="33"/>
        <v>184.25765654433098</v>
      </c>
      <c r="I225" s="38">
        <f t="shared" si="34"/>
        <v>1427.2660196323056</v>
      </c>
      <c r="J225" s="38">
        <f t="shared" si="35"/>
        <v>-109.41526433793099</v>
      </c>
      <c r="K225" s="38">
        <f t="shared" si="36"/>
        <v>1317.8507552943747</v>
      </c>
      <c r="L225" s="38">
        <f t="shared" si="37"/>
        <v>14199869.629321808</v>
      </c>
      <c r="M225" s="38">
        <f t="shared" si="38"/>
        <v>13111297.164423734</v>
      </c>
      <c r="N225" s="48">
        <f>'jan-feb'!M225</f>
        <v>7826828.8436109629</v>
      </c>
      <c r="O225" s="48">
        <f t="shared" si="39"/>
        <v>5284468.3208127711</v>
      </c>
    </row>
    <row r="226" spans="1:15" x14ac:dyDescent="0.25">
      <c r="A226" s="37">
        <v>4207</v>
      </c>
      <c r="B226" s="37" t="s">
        <v>244</v>
      </c>
      <c r="C226" s="38">
        <v>117839123</v>
      </c>
      <c r="D226" s="38">
        <v>9373</v>
      </c>
      <c r="E226" s="38">
        <f t="shared" si="30"/>
        <v>12572.188520217647</v>
      </c>
      <c r="F226" s="39">
        <f t="shared" si="31"/>
        <v>0.88802312937295036</v>
      </c>
      <c r="G226" s="38">
        <f t="shared" si="32"/>
        <v>1014.6001154155413</v>
      </c>
      <c r="H226" s="40">
        <f t="shared" si="33"/>
        <v>59.34689609846891</v>
      </c>
      <c r="I226" s="38">
        <f t="shared" si="34"/>
        <v>1073.9470115140102</v>
      </c>
      <c r="J226" s="38">
        <f t="shared" si="35"/>
        <v>-109.41526433793099</v>
      </c>
      <c r="K226" s="38">
        <f t="shared" si="36"/>
        <v>964.53174717607919</v>
      </c>
      <c r="L226" s="38">
        <f t="shared" si="37"/>
        <v>10066105.338920819</v>
      </c>
      <c r="M226" s="38">
        <f t="shared" si="38"/>
        <v>9040556.0662813894</v>
      </c>
      <c r="N226" s="48">
        <f>'jan-feb'!M226</f>
        <v>4580367.2622755989</v>
      </c>
      <c r="O226" s="48">
        <f t="shared" si="39"/>
        <v>4460188.8040057905</v>
      </c>
    </row>
    <row r="227" spans="1:15" x14ac:dyDescent="0.25">
      <c r="A227" s="37">
        <v>4211</v>
      </c>
      <c r="B227" s="37" t="s">
        <v>245</v>
      </c>
      <c r="C227" s="38">
        <v>27420198</v>
      </c>
      <c r="D227" s="38">
        <v>2502</v>
      </c>
      <c r="E227" s="38">
        <f t="shared" si="30"/>
        <v>10959.31175059952</v>
      </c>
      <c r="F227" s="39">
        <f t="shared" si="31"/>
        <v>0.77409929869335525</v>
      </c>
      <c r="G227" s="38">
        <f t="shared" si="32"/>
        <v>2046.8412479711428</v>
      </c>
      <c r="H227" s="40">
        <f t="shared" si="33"/>
        <v>623.85376546481348</v>
      </c>
      <c r="I227" s="38">
        <f t="shared" si="34"/>
        <v>2670.6950134359563</v>
      </c>
      <c r="J227" s="38">
        <f t="shared" si="35"/>
        <v>-109.41526433793099</v>
      </c>
      <c r="K227" s="38">
        <f t="shared" si="36"/>
        <v>2561.2797490980251</v>
      </c>
      <c r="L227" s="38">
        <f t="shared" si="37"/>
        <v>6682078.9236167623</v>
      </c>
      <c r="M227" s="38">
        <f t="shared" si="38"/>
        <v>6408321.9322432587</v>
      </c>
      <c r="N227" s="48">
        <f>'jan-feb'!M227</f>
        <v>4095274.8971288218</v>
      </c>
      <c r="O227" s="48">
        <f t="shared" si="39"/>
        <v>2313047.0351144369</v>
      </c>
    </row>
    <row r="228" spans="1:15" x14ac:dyDescent="0.25">
      <c r="A228" s="37">
        <v>4212</v>
      </c>
      <c r="B228" s="37" t="s">
        <v>246</v>
      </c>
      <c r="C228" s="38">
        <v>23858007</v>
      </c>
      <c r="D228" s="38">
        <v>2253</v>
      </c>
      <c r="E228" s="38">
        <f t="shared" si="30"/>
        <v>10589.439414114515</v>
      </c>
      <c r="F228" s="39">
        <f t="shared" si="31"/>
        <v>0.74797376063085308</v>
      </c>
      <c r="G228" s="38">
        <f t="shared" si="32"/>
        <v>2283.5595433215458</v>
      </c>
      <c r="H228" s="40">
        <f t="shared" si="33"/>
        <v>753.30908323456515</v>
      </c>
      <c r="I228" s="38">
        <f t="shared" si="34"/>
        <v>3036.8686265561109</v>
      </c>
      <c r="J228" s="38">
        <f t="shared" si="35"/>
        <v>-109.41526433793099</v>
      </c>
      <c r="K228" s="38">
        <f t="shared" si="36"/>
        <v>2927.4533622181798</v>
      </c>
      <c r="L228" s="38">
        <f t="shared" si="37"/>
        <v>6842065.0156309176</v>
      </c>
      <c r="M228" s="38">
        <f t="shared" si="38"/>
        <v>6595552.4250775594</v>
      </c>
      <c r="N228" s="48">
        <f>'jan-feb'!M228</f>
        <v>4388330.778973313</v>
      </c>
      <c r="O228" s="48">
        <f t="shared" si="39"/>
        <v>2207221.6461042464</v>
      </c>
    </row>
    <row r="229" spans="1:15" x14ac:dyDescent="0.25">
      <c r="A229" s="37">
        <v>4213</v>
      </c>
      <c r="B229" s="37" t="s">
        <v>247</v>
      </c>
      <c r="C229" s="38">
        <v>72772773</v>
      </c>
      <c r="D229" s="38">
        <v>6430</v>
      </c>
      <c r="E229" s="38">
        <f t="shared" si="30"/>
        <v>11317.694090202178</v>
      </c>
      <c r="F229" s="39">
        <f t="shared" si="31"/>
        <v>0.79941325307879607</v>
      </c>
      <c r="G229" s="38">
        <f t="shared" si="32"/>
        <v>1817.4765506254416</v>
      </c>
      <c r="H229" s="40">
        <f t="shared" si="33"/>
        <v>498.41994660388315</v>
      </c>
      <c r="I229" s="38">
        <f t="shared" si="34"/>
        <v>2315.8964972293247</v>
      </c>
      <c r="J229" s="38">
        <f t="shared" si="35"/>
        <v>-109.41526433793099</v>
      </c>
      <c r="K229" s="38">
        <f t="shared" si="36"/>
        <v>2206.4812328913936</v>
      </c>
      <c r="L229" s="38">
        <f t="shared" si="37"/>
        <v>14891214.477184558</v>
      </c>
      <c r="M229" s="38">
        <f t="shared" si="38"/>
        <v>14187674.327491662</v>
      </c>
      <c r="N229" s="48">
        <f>'jan-feb'!M229</f>
        <v>10287502.381606039</v>
      </c>
      <c r="O229" s="48">
        <f t="shared" si="39"/>
        <v>3900171.9458856229</v>
      </c>
    </row>
    <row r="230" spans="1:15" x14ac:dyDescent="0.25">
      <c r="A230" s="37">
        <v>4214</v>
      </c>
      <c r="B230" s="37" t="s">
        <v>248</v>
      </c>
      <c r="C230" s="38">
        <v>71726773</v>
      </c>
      <c r="D230" s="38">
        <v>6299</v>
      </c>
      <c r="E230" s="38">
        <f t="shared" si="30"/>
        <v>11387.00952532148</v>
      </c>
      <c r="F230" s="39">
        <f t="shared" si="31"/>
        <v>0.80430927492173176</v>
      </c>
      <c r="G230" s="38">
        <f t="shared" si="32"/>
        <v>1773.1146721490879</v>
      </c>
      <c r="H230" s="40">
        <f t="shared" si="33"/>
        <v>474.15954431212725</v>
      </c>
      <c r="I230" s="38">
        <f t="shared" si="34"/>
        <v>2247.274216461215</v>
      </c>
      <c r="J230" s="38">
        <f t="shared" si="35"/>
        <v>-109.41526433793099</v>
      </c>
      <c r="K230" s="38">
        <f t="shared" si="36"/>
        <v>2137.8589521232839</v>
      </c>
      <c r="L230" s="38">
        <f t="shared" si="37"/>
        <v>14155580.289489193</v>
      </c>
      <c r="M230" s="38">
        <f t="shared" si="38"/>
        <v>13466373.539424565</v>
      </c>
      <c r="N230" s="48">
        <f>'jan-feb'!M230</f>
        <v>7855213.043259168</v>
      </c>
      <c r="O230" s="48">
        <f t="shared" si="39"/>
        <v>5611160.4961653966</v>
      </c>
    </row>
    <row r="231" spans="1:15" x14ac:dyDescent="0.25">
      <c r="A231" s="37">
        <v>4215</v>
      </c>
      <c r="B231" s="37" t="s">
        <v>249</v>
      </c>
      <c r="C231" s="38">
        <v>152528417</v>
      </c>
      <c r="D231" s="38">
        <v>11822</v>
      </c>
      <c r="E231" s="38">
        <f t="shared" si="30"/>
        <v>12902.08230417865</v>
      </c>
      <c r="F231" s="39">
        <f t="shared" si="31"/>
        <v>0.91132482501031919</v>
      </c>
      <c r="G231" s="38">
        <f t="shared" si="32"/>
        <v>803.46809368049958</v>
      </c>
      <c r="H231" s="40">
        <f t="shared" si="33"/>
        <v>0</v>
      </c>
      <c r="I231" s="38">
        <f t="shared" si="34"/>
        <v>803.46809368049958</v>
      </c>
      <c r="J231" s="38">
        <f t="shared" si="35"/>
        <v>-109.41526433793099</v>
      </c>
      <c r="K231" s="38">
        <f t="shared" si="36"/>
        <v>694.05282934256854</v>
      </c>
      <c r="L231" s="38">
        <f t="shared" si="37"/>
        <v>9498599.803490866</v>
      </c>
      <c r="M231" s="38">
        <f t="shared" si="38"/>
        <v>8205092.5484878449</v>
      </c>
      <c r="N231" s="48">
        <f>'jan-feb'!M231</f>
        <v>4117586.8390549589</v>
      </c>
      <c r="O231" s="48">
        <f t="shared" si="39"/>
        <v>4087505.709432886</v>
      </c>
    </row>
    <row r="232" spans="1:15" x14ac:dyDescent="0.25">
      <c r="A232" s="37">
        <v>4216</v>
      </c>
      <c r="B232" s="37" t="s">
        <v>250</v>
      </c>
      <c r="C232" s="38">
        <v>58503117</v>
      </c>
      <c r="D232" s="38">
        <v>5447</v>
      </c>
      <c r="E232" s="38">
        <f t="shared" si="30"/>
        <v>10740.429043510188</v>
      </c>
      <c r="F232" s="39">
        <f t="shared" si="31"/>
        <v>0.75863875209062859</v>
      </c>
      <c r="G232" s="38">
        <f t="shared" si="32"/>
        <v>2186.9261805083147</v>
      </c>
      <c r="H232" s="40">
        <f t="shared" si="33"/>
        <v>700.46271294607948</v>
      </c>
      <c r="I232" s="38">
        <f t="shared" si="34"/>
        <v>2887.3888934543943</v>
      </c>
      <c r="J232" s="38">
        <f t="shared" si="35"/>
        <v>-109.41526433793099</v>
      </c>
      <c r="K232" s="38">
        <f t="shared" si="36"/>
        <v>2777.9736291164631</v>
      </c>
      <c r="L232" s="38">
        <f t="shared" si="37"/>
        <v>15727607.302646086</v>
      </c>
      <c r="M232" s="38">
        <f t="shared" si="38"/>
        <v>15131622.357797375</v>
      </c>
      <c r="N232" s="48">
        <f>'jan-feb'!M232</f>
        <v>9736605.0475222562</v>
      </c>
      <c r="O232" s="48">
        <f t="shared" si="39"/>
        <v>5395017.3102751188</v>
      </c>
    </row>
    <row r="233" spans="1:15" x14ac:dyDescent="0.25">
      <c r="A233" s="37">
        <v>4217</v>
      </c>
      <c r="B233" s="37" t="s">
        <v>251</v>
      </c>
      <c r="C233" s="38">
        <v>20784701</v>
      </c>
      <c r="D233" s="38">
        <v>1805</v>
      </c>
      <c r="E233" s="38">
        <f t="shared" si="30"/>
        <v>11515.069806094183</v>
      </c>
      <c r="F233" s="39">
        <f t="shared" si="31"/>
        <v>0.81335467629296299</v>
      </c>
      <c r="G233" s="38">
        <f t="shared" si="32"/>
        <v>1691.1560924545583</v>
      </c>
      <c r="H233" s="40">
        <f t="shared" si="33"/>
        <v>429.33844604168132</v>
      </c>
      <c r="I233" s="38">
        <f t="shared" si="34"/>
        <v>2120.4945384962398</v>
      </c>
      <c r="J233" s="38">
        <f t="shared" si="35"/>
        <v>-109.41526433793099</v>
      </c>
      <c r="K233" s="38">
        <f t="shared" si="36"/>
        <v>2011.0792741583089</v>
      </c>
      <c r="L233" s="38">
        <f t="shared" si="37"/>
        <v>3827492.641985713</v>
      </c>
      <c r="M233" s="38">
        <f t="shared" si="38"/>
        <v>3629998.0898557473</v>
      </c>
      <c r="N233" s="48">
        <f>'jan-feb'!M233</f>
        <v>2130857.8408863004</v>
      </c>
      <c r="O233" s="48">
        <f t="shared" si="39"/>
        <v>1499140.2489694469</v>
      </c>
    </row>
    <row r="234" spans="1:15" x14ac:dyDescent="0.25">
      <c r="A234" s="37">
        <v>4218</v>
      </c>
      <c r="B234" s="37" t="s">
        <v>252</v>
      </c>
      <c r="C234" s="38">
        <v>16369378</v>
      </c>
      <c r="D234" s="38">
        <v>1386</v>
      </c>
      <c r="E234" s="38">
        <f t="shared" si="30"/>
        <v>11810.518037518037</v>
      </c>
      <c r="F234" s="39">
        <f t="shared" si="31"/>
        <v>0.83422334705897949</v>
      </c>
      <c r="G234" s="38">
        <f t="shared" si="32"/>
        <v>1502.0692243432918</v>
      </c>
      <c r="H234" s="40">
        <f t="shared" si="33"/>
        <v>325.93156504333245</v>
      </c>
      <c r="I234" s="38">
        <f t="shared" si="34"/>
        <v>1828.0007893866243</v>
      </c>
      <c r="J234" s="38">
        <f t="shared" si="35"/>
        <v>-109.41526433793099</v>
      </c>
      <c r="K234" s="38">
        <f t="shared" si="36"/>
        <v>1718.5855250486934</v>
      </c>
      <c r="L234" s="38">
        <f t="shared" si="37"/>
        <v>2533609.0940898615</v>
      </c>
      <c r="M234" s="38">
        <f t="shared" si="38"/>
        <v>2381959.5377174891</v>
      </c>
      <c r="N234" s="48">
        <f>'jan-feb'!M234</f>
        <v>694791.60054560727</v>
      </c>
      <c r="O234" s="48">
        <f t="shared" si="39"/>
        <v>1687167.9371718818</v>
      </c>
    </row>
    <row r="235" spans="1:15" x14ac:dyDescent="0.25">
      <c r="A235" s="37">
        <v>4219</v>
      </c>
      <c r="B235" s="37" t="s">
        <v>253</v>
      </c>
      <c r="C235" s="38">
        <v>41194248</v>
      </c>
      <c r="D235" s="38">
        <v>3842</v>
      </c>
      <c r="E235" s="38">
        <f t="shared" si="30"/>
        <v>10722.084331077564</v>
      </c>
      <c r="F235" s="39">
        <f t="shared" si="31"/>
        <v>0.75734299289041696</v>
      </c>
      <c r="G235" s="38">
        <f t="shared" si="32"/>
        <v>2198.6667964651947</v>
      </c>
      <c r="H235" s="40">
        <f t="shared" si="33"/>
        <v>706.88336229749814</v>
      </c>
      <c r="I235" s="38">
        <f t="shared" si="34"/>
        <v>2905.5501587626927</v>
      </c>
      <c r="J235" s="38">
        <f t="shared" si="35"/>
        <v>-109.41526433793099</v>
      </c>
      <c r="K235" s="38">
        <f t="shared" si="36"/>
        <v>2796.1348944247616</v>
      </c>
      <c r="L235" s="38">
        <f t="shared" si="37"/>
        <v>11163123.709966265</v>
      </c>
      <c r="M235" s="38">
        <f t="shared" si="38"/>
        <v>10742750.264379933</v>
      </c>
      <c r="N235" s="48">
        <f>'jan-feb'!M235</f>
        <v>7319820.2395319445</v>
      </c>
      <c r="O235" s="48">
        <f t="shared" si="39"/>
        <v>3422930.024847989</v>
      </c>
    </row>
    <row r="236" spans="1:15" x14ac:dyDescent="0.25">
      <c r="A236" s="37">
        <v>4220</v>
      </c>
      <c r="B236" s="37" t="s">
        <v>254</v>
      </c>
      <c r="C236" s="38">
        <v>14797579</v>
      </c>
      <c r="D236" s="38">
        <v>1167</v>
      </c>
      <c r="E236" s="38">
        <f t="shared" si="30"/>
        <v>12680.016281062553</v>
      </c>
      <c r="F236" s="39">
        <f t="shared" si="31"/>
        <v>0.89563942827467202</v>
      </c>
      <c r="G236" s="38">
        <f t="shared" si="32"/>
        <v>945.59034847480132</v>
      </c>
      <c r="H236" s="40">
        <f t="shared" si="33"/>
        <v>21.607179802751759</v>
      </c>
      <c r="I236" s="38">
        <f t="shared" si="34"/>
        <v>967.19752827755303</v>
      </c>
      <c r="J236" s="38">
        <f t="shared" si="35"/>
        <v>-109.41526433793099</v>
      </c>
      <c r="K236" s="38">
        <f t="shared" si="36"/>
        <v>857.782263939622</v>
      </c>
      <c r="L236" s="38">
        <f t="shared" si="37"/>
        <v>1128719.5154999043</v>
      </c>
      <c r="M236" s="38">
        <f t="shared" si="38"/>
        <v>1001031.9020175389</v>
      </c>
      <c r="N236" s="48">
        <f>'jan-feb'!M236</f>
        <v>346698.54158493836</v>
      </c>
      <c r="O236" s="48">
        <f t="shared" si="39"/>
        <v>654333.3604326006</v>
      </c>
    </row>
    <row r="237" spans="1:15" x14ac:dyDescent="0.25">
      <c r="A237" s="37">
        <v>4221</v>
      </c>
      <c r="B237" s="37" t="s">
        <v>255</v>
      </c>
      <c r="C237" s="38">
        <v>23487035</v>
      </c>
      <c r="D237" s="38">
        <v>1209</v>
      </c>
      <c r="E237" s="38">
        <f t="shared" si="30"/>
        <v>19426.827956989247</v>
      </c>
      <c r="F237" s="39">
        <f t="shared" si="31"/>
        <v>1.3721932763267901</v>
      </c>
      <c r="G237" s="38">
        <f t="shared" si="32"/>
        <v>-3372.3691241182828</v>
      </c>
      <c r="H237" s="40">
        <f t="shared" si="33"/>
        <v>0</v>
      </c>
      <c r="I237" s="38">
        <f t="shared" si="34"/>
        <v>-3372.3691241182828</v>
      </c>
      <c r="J237" s="38">
        <f t="shared" si="35"/>
        <v>-109.41526433793099</v>
      </c>
      <c r="K237" s="38">
        <f t="shared" si="36"/>
        <v>-3481.7843884562139</v>
      </c>
      <c r="L237" s="38">
        <f t="shared" si="37"/>
        <v>-4077194.2710590041</v>
      </c>
      <c r="M237" s="38">
        <f t="shared" si="38"/>
        <v>-4209477.3256435627</v>
      </c>
      <c r="N237" s="48">
        <f>'jan-feb'!M237</f>
        <v>-4283492.9177924674</v>
      </c>
      <c r="O237" s="48">
        <f t="shared" si="39"/>
        <v>74015.592148904689</v>
      </c>
    </row>
    <row r="238" spans="1:15" x14ac:dyDescent="0.25">
      <c r="A238" s="37">
        <v>4222</v>
      </c>
      <c r="B238" s="37" t="s">
        <v>256</v>
      </c>
      <c r="C238" s="38">
        <v>36776175</v>
      </c>
      <c r="D238" s="38">
        <v>1057</v>
      </c>
      <c r="E238" s="38">
        <f t="shared" si="30"/>
        <v>34792.975402081363</v>
      </c>
      <c r="F238" s="39">
        <f t="shared" si="31"/>
        <v>2.4575647149313902</v>
      </c>
      <c r="G238" s="38">
        <f t="shared" si="32"/>
        <v>-13206.703488977237</v>
      </c>
      <c r="H238" s="40">
        <f t="shared" si="33"/>
        <v>0</v>
      </c>
      <c r="I238" s="38">
        <f t="shared" si="34"/>
        <v>-13206.703488977237</v>
      </c>
      <c r="J238" s="38">
        <f t="shared" si="35"/>
        <v>-109.41526433793099</v>
      </c>
      <c r="K238" s="38">
        <f t="shared" si="36"/>
        <v>-13316.118753315168</v>
      </c>
      <c r="L238" s="38">
        <f t="shared" si="37"/>
        <v>-13959485.587848939</v>
      </c>
      <c r="M238" s="38">
        <f t="shared" si="38"/>
        <v>-14075137.522254132</v>
      </c>
      <c r="N238" s="48">
        <f>'jan-feb'!M238</f>
        <v>-13136761.220998049</v>
      </c>
      <c r="O238" s="48">
        <f t="shared" si="39"/>
        <v>-938376.30125608295</v>
      </c>
    </row>
    <row r="239" spans="1:15" x14ac:dyDescent="0.25">
      <c r="A239" s="37">
        <v>4223</v>
      </c>
      <c r="B239" s="37" t="s">
        <v>257</v>
      </c>
      <c r="C239" s="38">
        <v>172577588</v>
      </c>
      <c r="D239" s="38">
        <v>15772</v>
      </c>
      <c r="E239" s="38">
        <f t="shared" si="30"/>
        <v>10942.023078873954</v>
      </c>
      <c r="F239" s="39">
        <f t="shared" si="31"/>
        <v>0.77287813180234421</v>
      </c>
      <c r="G239" s="38">
        <f t="shared" si="32"/>
        <v>2057.9059978755054</v>
      </c>
      <c r="H239" s="40">
        <f t="shared" si="33"/>
        <v>629.90480056876163</v>
      </c>
      <c r="I239" s="38">
        <f t="shared" si="34"/>
        <v>2687.8107984442668</v>
      </c>
      <c r="J239" s="38">
        <f t="shared" si="35"/>
        <v>-109.41526433793099</v>
      </c>
      <c r="K239" s="38">
        <f t="shared" si="36"/>
        <v>2578.3955341063356</v>
      </c>
      <c r="L239" s="38">
        <f t="shared" si="37"/>
        <v>42392151.913062975</v>
      </c>
      <c r="M239" s="38">
        <f t="shared" si="38"/>
        <v>40666454.363925122</v>
      </c>
      <c r="N239" s="48">
        <f>'jan-feb'!M239</f>
        <v>24766942.475777674</v>
      </c>
      <c r="O239" s="48">
        <f t="shared" si="39"/>
        <v>15899511.888147447</v>
      </c>
    </row>
    <row r="240" spans="1:15" x14ac:dyDescent="0.25">
      <c r="A240" s="37">
        <v>4224</v>
      </c>
      <c r="B240" s="37" t="s">
        <v>258</v>
      </c>
      <c r="C240" s="38">
        <v>20122414</v>
      </c>
      <c r="D240" s="38">
        <v>904</v>
      </c>
      <c r="E240" s="38">
        <f t="shared" si="30"/>
        <v>22259.307522123894</v>
      </c>
      <c r="F240" s="39">
        <f t="shared" si="31"/>
        <v>1.5722624499055091</v>
      </c>
      <c r="G240" s="38">
        <f t="shared" si="32"/>
        <v>-5185.1560458044569</v>
      </c>
      <c r="H240" s="40">
        <f t="shared" si="33"/>
        <v>0</v>
      </c>
      <c r="I240" s="38">
        <f t="shared" si="34"/>
        <v>-5185.1560458044569</v>
      </c>
      <c r="J240" s="38">
        <f t="shared" si="35"/>
        <v>-109.41526433793099</v>
      </c>
      <c r="K240" s="38">
        <f t="shared" si="36"/>
        <v>-5294.571310142388</v>
      </c>
      <c r="L240" s="38">
        <f t="shared" si="37"/>
        <v>-4687381.0654072287</v>
      </c>
      <c r="M240" s="38">
        <f t="shared" si="38"/>
        <v>-4786292.4643687187</v>
      </c>
      <c r="N240" s="48">
        <f>'jan-feb'!M240</f>
        <v>-4812146.2304089256</v>
      </c>
      <c r="O240" s="48">
        <f t="shared" si="39"/>
        <v>25853.766040206887</v>
      </c>
    </row>
    <row r="241" spans="1:15" x14ac:dyDescent="0.25">
      <c r="A241" s="37">
        <v>4225</v>
      </c>
      <c r="B241" s="37" t="s">
        <v>259</v>
      </c>
      <c r="C241" s="38">
        <v>119441300</v>
      </c>
      <c r="D241" s="38">
        <v>10922</v>
      </c>
      <c r="E241" s="38">
        <f t="shared" si="30"/>
        <v>10935.845083318074</v>
      </c>
      <c r="F241" s="39">
        <f t="shared" si="31"/>
        <v>0.77244175567435647</v>
      </c>
      <c r="G241" s="38">
        <f t="shared" si="32"/>
        <v>2061.859915031268</v>
      </c>
      <c r="H241" s="40">
        <f t="shared" si="33"/>
        <v>632.06709901331942</v>
      </c>
      <c r="I241" s="38">
        <f t="shared" si="34"/>
        <v>2693.9270140445874</v>
      </c>
      <c r="J241" s="38">
        <f t="shared" si="35"/>
        <v>-109.41526433793099</v>
      </c>
      <c r="K241" s="38">
        <f t="shared" si="36"/>
        <v>2584.5117497066562</v>
      </c>
      <c r="L241" s="38">
        <f t="shared" si="37"/>
        <v>29423070.847394984</v>
      </c>
      <c r="M241" s="38">
        <f t="shared" si="38"/>
        <v>28228037.330296099</v>
      </c>
      <c r="N241" s="48">
        <f>'jan-feb'!M241</f>
        <v>19600684.518049948</v>
      </c>
      <c r="O241" s="48">
        <f t="shared" si="39"/>
        <v>8627352.8122461513</v>
      </c>
    </row>
    <row r="242" spans="1:15" x14ac:dyDescent="0.25">
      <c r="A242" s="37">
        <v>4226</v>
      </c>
      <c r="B242" s="37" t="s">
        <v>260</v>
      </c>
      <c r="C242" s="38">
        <v>21617011</v>
      </c>
      <c r="D242" s="38">
        <v>1794</v>
      </c>
      <c r="E242" s="38">
        <f t="shared" si="30"/>
        <v>12049.615942028986</v>
      </c>
      <c r="F242" s="39">
        <f t="shared" si="31"/>
        <v>0.85111177257446413</v>
      </c>
      <c r="G242" s="38">
        <f t="shared" si="32"/>
        <v>1349.0465654562845</v>
      </c>
      <c r="H242" s="40">
        <f t="shared" si="33"/>
        <v>242.24729846450035</v>
      </c>
      <c r="I242" s="38">
        <f t="shared" si="34"/>
        <v>1591.2938639207848</v>
      </c>
      <c r="J242" s="38">
        <f t="shared" si="35"/>
        <v>-109.41526433793099</v>
      </c>
      <c r="K242" s="38">
        <f t="shared" si="36"/>
        <v>1481.8785995828539</v>
      </c>
      <c r="L242" s="38">
        <f t="shared" si="37"/>
        <v>2854781.191873888</v>
      </c>
      <c r="M242" s="38">
        <f t="shared" si="38"/>
        <v>2658490.2076516398</v>
      </c>
      <c r="N242" s="48">
        <f>'jan-feb'!M242</f>
        <v>1627213.5682770193</v>
      </c>
      <c r="O242" s="48">
        <f t="shared" si="39"/>
        <v>1031276.6393746205</v>
      </c>
    </row>
    <row r="243" spans="1:15" x14ac:dyDescent="0.25">
      <c r="A243" s="37">
        <v>4227</v>
      </c>
      <c r="B243" s="37" t="s">
        <v>261</v>
      </c>
      <c r="C243" s="38">
        <v>86592776</v>
      </c>
      <c r="D243" s="38">
        <v>6242</v>
      </c>
      <c r="E243" s="38">
        <f t="shared" si="30"/>
        <v>13872.601089394424</v>
      </c>
      <c r="F243" s="39">
        <f t="shared" si="31"/>
        <v>0.97987638446049719</v>
      </c>
      <c r="G243" s="38">
        <f t="shared" si="32"/>
        <v>182.33607114240411</v>
      </c>
      <c r="H243" s="40">
        <f t="shared" si="33"/>
        <v>0</v>
      </c>
      <c r="I243" s="38">
        <f t="shared" si="34"/>
        <v>182.33607114240411</v>
      </c>
      <c r="J243" s="38">
        <f t="shared" si="35"/>
        <v>-109.41526433793099</v>
      </c>
      <c r="K243" s="38">
        <f t="shared" si="36"/>
        <v>72.920806804473116</v>
      </c>
      <c r="L243" s="38">
        <f t="shared" si="37"/>
        <v>1138141.7560708865</v>
      </c>
      <c r="M243" s="38">
        <f t="shared" si="38"/>
        <v>455171.6760735212</v>
      </c>
      <c r="N243" s="48">
        <f>'jan-feb'!M243</f>
        <v>-2348133.6265182639</v>
      </c>
      <c r="O243" s="48">
        <f t="shared" si="39"/>
        <v>2803305.3025917853</v>
      </c>
    </row>
    <row r="244" spans="1:15" x14ac:dyDescent="0.25">
      <c r="A244" s="37">
        <v>4228</v>
      </c>
      <c r="B244" s="37" t="s">
        <v>262</v>
      </c>
      <c r="C244" s="38">
        <v>47360685</v>
      </c>
      <c r="D244" s="38">
        <v>1911</v>
      </c>
      <c r="E244" s="38">
        <f t="shared" si="30"/>
        <v>24783.194662480375</v>
      </c>
      <c r="F244" s="39">
        <f t="shared" si="31"/>
        <v>1.7505345266373578</v>
      </c>
      <c r="G244" s="38">
        <f t="shared" si="32"/>
        <v>-6800.443815632605</v>
      </c>
      <c r="H244" s="40">
        <f t="shared" si="33"/>
        <v>0</v>
      </c>
      <c r="I244" s="38">
        <f t="shared" si="34"/>
        <v>-6800.443815632605</v>
      </c>
      <c r="J244" s="38">
        <f t="shared" si="35"/>
        <v>-109.41526433793099</v>
      </c>
      <c r="K244" s="38">
        <f t="shared" si="36"/>
        <v>-6909.8590799705362</v>
      </c>
      <c r="L244" s="38">
        <f t="shared" si="37"/>
        <v>-12995648.131673908</v>
      </c>
      <c r="M244" s="38">
        <f t="shared" si="38"/>
        <v>-13204740.701823695</v>
      </c>
      <c r="N244" s="48">
        <f>'jan-feb'!M244</f>
        <v>-12798309.481671967</v>
      </c>
      <c r="O244" s="48">
        <f t="shared" si="39"/>
        <v>-406431.22015172802</v>
      </c>
    </row>
    <row r="245" spans="1:15" x14ac:dyDescent="0.25">
      <c r="A245" s="37">
        <v>4601</v>
      </c>
      <c r="B245" s="37" t="s">
        <v>263</v>
      </c>
      <c r="C245" s="38">
        <v>4473964663</v>
      </c>
      <c r="D245" s="38">
        <v>294860</v>
      </c>
      <c r="E245" s="38">
        <f t="shared" si="30"/>
        <v>15173.182740961813</v>
      </c>
      <c r="F245" s="39">
        <f t="shared" si="31"/>
        <v>1.0717415825023986</v>
      </c>
      <c r="G245" s="38">
        <f t="shared" si="32"/>
        <v>-650.03618586072469</v>
      </c>
      <c r="H245" s="40">
        <f t="shared" si="33"/>
        <v>0</v>
      </c>
      <c r="I245" s="38">
        <f t="shared" si="34"/>
        <v>-650.03618586072469</v>
      </c>
      <c r="J245" s="38">
        <f t="shared" si="35"/>
        <v>-109.41526433793099</v>
      </c>
      <c r="K245" s="38">
        <f t="shared" si="36"/>
        <v>-759.45145019865572</v>
      </c>
      <c r="L245" s="38">
        <f t="shared" si="37"/>
        <v>-191669669.76289329</v>
      </c>
      <c r="M245" s="38">
        <f t="shared" si="38"/>
        <v>-223931854.60557562</v>
      </c>
      <c r="N245" s="48">
        <f>'jan-feb'!M245</f>
        <v>-156549047.66528296</v>
      </c>
      <c r="O245" s="48">
        <f t="shared" si="39"/>
        <v>-67382806.940292656</v>
      </c>
    </row>
    <row r="246" spans="1:15" x14ac:dyDescent="0.25">
      <c r="A246" s="37">
        <v>4602</v>
      </c>
      <c r="B246" s="37" t="s">
        <v>264</v>
      </c>
      <c r="C246" s="38">
        <v>244128753</v>
      </c>
      <c r="D246" s="38">
        <v>17356</v>
      </c>
      <c r="E246" s="38">
        <f t="shared" si="30"/>
        <v>14065.957190596911</v>
      </c>
      <c r="F246" s="39">
        <f t="shared" si="31"/>
        <v>0.99353388647751384</v>
      </c>
      <c r="G246" s="38">
        <f t="shared" si="32"/>
        <v>58.588166372812118</v>
      </c>
      <c r="H246" s="40">
        <f t="shared" si="33"/>
        <v>0</v>
      </c>
      <c r="I246" s="38">
        <f t="shared" si="34"/>
        <v>58.588166372812118</v>
      </c>
      <c r="J246" s="38">
        <f t="shared" si="35"/>
        <v>-109.41526433793099</v>
      </c>
      <c r="K246" s="38">
        <f t="shared" si="36"/>
        <v>-50.827097965118874</v>
      </c>
      <c r="L246" s="38">
        <f t="shared" si="37"/>
        <v>1016856.2155665271</v>
      </c>
      <c r="M246" s="38">
        <f t="shared" si="38"/>
        <v>-882155.11228260316</v>
      </c>
      <c r="N246" s="48">
        <f>'jan-feb'!M246</f>
        <v>-1482218.6208156049</v>
      </c>
      <c r="O246" s="48">
        <f t="shared" si="39"/>
        <v>600063.50853300176</v>
      </c>
    </row>
    <row r="247" spans="1:15" x14ac:dyDescent="0.25">
      <c r="A247" s="37">
        <v>4611</v>
      </c>
      <c r="B247" s="37" t="s">
        <v>265</v>
      </c>
      <c r="C247" s="38">
        <v>54595874</v>
      </c>
      <c r="D247" s="38">
        <v>4115</v>
      </c>
      <c r="E247" s="38">
        <f t="shared" si="30"/>
        <v>13267.527095990279</v>
      </c>
      <c r="F247" s="39">
        <f t="shared" si="31"/>
        <v>0.93713762817627033</v>
      </c>
      <c r="G247" s="38">
        <f t="shared" si="32"/>
        <v>569.5834269210568</v>
      </c>
      <c r="H247" s="40">
        <f t="shared" si="33"/>
        <v>0</v>
      </c>
      <c r="I247" s="38">
        <f t="shared" si="34"/>
        <v>569.5834269210568</v>
      </c>
      <c r="J247" s="38">
        <f t="shared" si="35"/>
        <v>-109.41526433793099</v>
      </c>
      <c r="K247" s="38">
        <f t="shared" si="36"/>
        <v>460.16816258312582</v>
      </c>
      <c r="L247" s="38">
        <f t="shared" si="37"/>
        <v>2343835.8017801489</v>
      </c>
      <c r="M247" s="38">
        <f t="shared" si="38"/>
        <v>1893591.9890295628</v>
      </c>
      <c r="N247" s="48">
        <f>'jan-feb'!M247</f>
        <v>1206237.7148089276</v>
      </c>
      <c r="O247" s="48">
        <f t="shared" si="39"/>
        <v>687354.27422063518</v>
      </c>
    </row>
    <row r="248" spans="1:15" x14ac:dyDescent="0.25">
      <c r="A248" s="37">
        <v>4612</v>
      </c>
      <c r="B248" s="37" t="s">
        <v>266</v>
      </c>
      <c r="C248" s="38">
        <v>76416407</v>
      </c>
      <c r="D248" s="38">
        <v>5766</v>
      </c>
      <c r="E248" s="38">
        <f t="shared" si="30"/>
        <v>13252.932188692334</v>
      </c>
      <c r="F248" s="39">
        <f t="shared" si="31"/>
        <v>0.93610673246302301</v>
      </c>
      <c r="G248" s="38">
        <f t="shared" si="32"/>
        <v>578.92416759174205</v>
      </c>
      <c r="H248" s="40">
        <f t="shared" si="33"/>
        <v>0</v>
      </c>
      <c r="I248" s="38">
        <f t="shared" si="34"/>
        <v>578.92416759174205</v>
      </c>
      <c r="J248" s="38">
        <f t="shared" si="35"/>
        <v>-109.41526433793099</v>
      </c>
      <c r="K248" s="38">
        <f t="shared" si="36"/>
        <v>469.50890325381107</v>
      </c>
      <c r="L248" s="38">
        <f t="shared" si="37"/>
        <v>3338076.7503339848</v>
      </c>
      <c r="M248" s="38">
        <f t="shared" si="38"/>
        <v>2707188.3361614747</v>
      </c>
      <c r="N248" s="48">
        <f>'jan-feb'!M248</f>
        <v>1783839.9797590019</v>
      </c>
      <c r="O248" s="48">
        <f t="shared" si="39"/>
        <v>923348.35640247283</v>
      </c>
    </row>
    <row r="249" spans="1:15" x14ac:dyDescent="0.25">
      <c r="A249" s="37">
        <v>4613</v>
      </c>
      <c r="B249" s="37" t="s">
        <v>267</v>
      </c>
      <c r="C249" s="38">
        <v>183182842</v>
      </c>
      <c r="D249" s="38">
        <v>12531</v>
      </c>
      <c r="E249" s="38">
        <f t="shared" si="30"/>
        <v>14618.373792993376</v>
      </c>
      <c r="F249" s="39">
        <f t="shared" si="31"/>
        <v>1.032553244100795</v>
      </c>
      <c r="G249" s="38">
        <f t="shared" si="32"/>
        <v>-294.95845916092514</v>
      </c>
      <c r="H249" s="40">
        <f t="shared" si="33"/>
        <v>0</v>
      </c>
      <c r="I249" s="38">
        <f t="shared" si="34"/>
        <v>-294.95845916092514</v>
      </c>
      <c r="J249" s="38">
        <f t="shared" si="35"/>
        <v>-109.41526433793099</v>
      </c>
      <c r="K249" s="38">
        <f t="shared" si="36"/>
        <v>-404.37372349885612</v>
      </c>
      <c r="L249" s="38">
        <f t="shared" si="37"/>
        <v>-3696124.4517455529</v>
      </c>
      <c r="M249" s="38">
        <f t="shared" si="38"/>
        <v>-5067207.1291641658</v>
      </c>
      <c r="N249" s="48">
        <f>'jan-feb'!M249</f>
        <v>-6003108.4613874396</v>
      </c>
      <c r="O249" s="48">
        <f t="shared" si="39"/>
        <v>935901.33222327381</v>
      </c>
    </row>
    <row r="250" spans="1:15" x14ac:dyDescent="0.25">
      <c r="A250" s="37">
        <v>4614</v>
      </c>
      <c r="B250" s="37" t="s">
        <v>268</v>
      </c>
      <c r="C250" s="38">
        <v>326524239</v>
      </c>
      <c r="D250" s="38">
        <v>19276</v>
      </c>
      <c r="E250" s="38">
        <f t="shared" si="30"/>
        <v>16939.418914712594</v>
      </c>
      <c r="F250" s="39">
        <f t="shared" si="31"/>
        <v>1.1964977911532311</v>
      </c>
      <c r="G250" s="38">
        <f t="shared" si="32"/>
        <v>-1780.427337061225</v>
      </c>
      <c r="H250" s="40">
        <f t="shared" si="33"/>
        <v>0</v>
      </c>
      <c r="I250" s="38">
        <f t="shared" si="34"/>
        <v>-1780.427337061225</v>
      </c>
      <c r="J250" s="38">
        <f t="shared" si="35"/>
        <v>-109.41526433793099</v>
      </c>
      <c r="K250" s="38">
        <f t="shared" si="36"/>
        <v>-1889.8426013991559</v>
      </c>
      <c r="L250" s="38">
        <f t="shared" si="37"/>
        <v>-34319517.349192172</v>
      </c>
      <c r="M250" s="38">
        <f t="shared" si="38"/>
        <v>-36428605.984570131</v>
      </c>
      <c r="N250" s="48">
        <f>'jan-feb'!M250</f>
        <v>-30541095.666639872</v>
      </c>
      <c r="O250" s="48">
        <f t="shared" si="39"/>
        <v>-5887510.3179302588</v>
      </c>
    </row>
    <row r="251" spans="1:15" x14ac:dyDescent="0.25">
      <c r="A251" s="37">
        <v>4615</v>
      </c>
      <c r="B251" s="37" t="s">
        <v>269</v>
      </c>
      <c r="C251" s="38">
        <v>44685490</v>
      </c>
      <c r="D251" s="38">
        <v>3237</v>
      </c>
      <c r="E251" s="38">
        <f t="shared" si="30"/>
        <v>13804.599938214396</v>
      </c>
      <c r="F251" s="39">
        <f t="shared" si="31"/>
        <v>0.97507319566208384</v>
      </c>
      <c r="G251" s="38">
        <f t="shared" si="32"/>
        <v>225.85680789762176</v>
      </c>
      <c r="H251" s="40">
        <f t="shared" si="33"/>
        <v>0</v>
      </c>
      <c r="I251" s="38">
        <f t="shared" si="34"/>
        <v>225.85680789762176</v>
      </c>
      <c r="J251" s="38">
        <f t="shared" si="35"/>
        <v>-109.41526433793099</v>
      </c>
      <c r="K251" s="38">
        <f t="shared" si="36"/>
        <v>116.44154355969077</v>
      </c>
      <c r="L251" s="38">
        <f t="shared" si="37"/>
        <v>731098.48716460168</v>
      </c>
      <c r="M251" s="38">
        <f t="shared" si="38"/>
        <v>376921.27650271903</v>
      </c>
      <c r="N251" s="48">
        <f>'jan-feb'!M251</f>
        <v>-184922.17344434999</v>
      </c>
      <c r="O251" s="48">
        <f t="shared" si="39"/>
        <v>561843.44994706905</v>
      </c>
    </row>
    <row r="252" spans="1:15" x14ac:dyDescent="0.25">
      <c r="A252" s="37">
        <v>4616</v>
      </c>
      <c r="B252" s="37" t="s">
        <v>270</v>
      </c>
      <c r="C252" s="38">
        <v>40779859</v>
      </c>
      <c r="D252" s="38">
        <v>3053</v>
      </c>
      <c r="E252" s="38">
        <f t="shared" si="30"/>
        <v>13357.307238781526</v>
      </c>
      <c r="F252" s="39">
        <f t="shared" si="31"/>
        <v>0.94347915282242267</v>
      </c>
      <c r="G252" s="38">
        <f t="shared" si="32"/>
        <v>512.12413553465854</v>
      </c>
      <c r="H252" s="40">
        <f t="shared" si="33"/>
        <v>0</v>
      </c>
      <c r="I252" s="38">
        <f t="shared" si="34"/>
        <v>512.12413553465854</v>
      </c>
      <c r="J252" s="38">
        <f t="shared" si="35"/>
        <v>-109.41526433793099</v>
      </c>
      <c r="K252" s="38">
        <f t="shared" si="36"/>
        <v>402.70887119672756</v>
      </c>
      <c r="L252" s="38">
        <f t="shared" si="37"/>
        <v>1563514.9857873125</v>
      </c>
      <c r="M252" s="38">
        <f t="shared" si="38"/>
        <v>1229470.1837636093</v>
      </c>
      <c r="N252" s="48">
        <f>'jan-feb'!M252</f>
        <v>1216983.0847804751</v>
      </c>
      <c r="O252" s="48">
        <f t="shared" si="39"/>
        <v>12487.098983134143</v>
      </c>
    </row>
    <row r="253" spans="1:15" x14ac:dyDescent="0.25">
      <c r="A253" s="37">
        <v>4617</v>
      </c>
      <c r="B253" s="37" t="s">
        <v>271</v>
      </c>
      <c r="C253" s="38">
        <v>198207151</v>
      </c>
      <c r="D253" s="38">
        <v>13236</v>
      </c>
      <c r="E253" s="38">
        <f t="shared" si="30"/>
        <v>14974.852750075552</v>
      </c>
      <c r="F253" s="39">
        <f t="shared" si="31"/>
        <v>1.0577327550916338</v>
      </c>
      <c r="G253" s="38">
        <f t="shared" si="32"/>
        <v>-523.10499169351772</v>
      </c>
      <c r="H253" s="40">
        <f t="shared" si="33"/>
        <v>0</v>
      </c>
      <c r="I253" s="38">
        <f t="shared" si="34"/>
        <v>-523.10499169351772</v>
      </c>
      <c r="J253" s="38">
        <f t="shared" si="35"/>
        <v>-109.41526433793099</v>
      </c>
      <c r="K253" s="38">
        <f t="shared" si="36"/>
        <v>-632.52025603144875</v>
      </c>
      <c r="L253" s="38">
        <f t="shared" si="37"/>
        <v>-6923817.6700554006</v>
      </c>
      <c r="M253" s="38">
        <f t="shared" si="38"/>
        <v>-8372038.1088322559</v>
      </c>
      <c r="N253" s="48">
        <f>'jan-feb'!M253</f>
        <v>-9076966.9066510461</v>
      </c>
      <c r="O253" s="48">
        <f t="shared" si="39"/>
        <v>704928.79781879019</v>
      </c>
    </row>
    <row r="254" spans="1:15" x14ac:dyDescent="0.25">
      <c r="A254" s="37">
        <v>4618</v>
      </c>
      <c r="B254" s="37" t="s">
        <v>272</v>
      </c>
      <c r="C254" s="38">
        <v>189153987</v>
      </c>
      <c r="D254" s="38">
        <v>10929</v>
      </c>
      <c r="E254" s="38">
        <f t="shared" si="30"/>
        <v>17307.529234147682</v>
      </c>
      <c r="F254" s="39">
        <f t="shared" si="31"/>
        <v>1.2224988710203952</v>
      </c>
      <c r="G254" s="38">
        <f t="shared" si="32"/>
        <v>-2016.0179414996808</v>
      </c>
      <c r="H254" s="40">
        <f t="shared" si="33"/>
        <v>0</v>
      </c>
      <c r="I254" s="38">
        <f t="shared" si="34"/>
        <v>-2016.0179414996808</v>
      </c>
      <c r="J254" s="38">
        <f t="shared" si="35"/>
        <v>-109.41526433793099</v>
      </c>
      <c r="K254" s="38">
        <f t="shared" si="36"/>
        <v>-2125.4332058376117</v>
      </c>
      <c r="L254" s="38">
        <f t="shared" si="37"/>
        <v>-22033060.08265001</v>
      </c>
      <c r="M254" s="38">
        <f t="shared" si="38"/>
        <v>-23228859.506599259</v>
      </c>
      <c r="N254" s="48">
        <f>'jan-feb'!M254</f>
        <v>-22189065.722277813</v>
      </c>
      <c r="O254" s="48">
        <f t="shared" si="39"/>
        <v>-1039793.784321446</v>
      </c>
    </row>
    <row r="255" spans="1:15" x14ac:dyDescent="0.25">
      <c r="A255" s="37">
        <v>4619</v>
      </c>
      <c r="B255" s="37" t="s">
        <v>273</v>
      </c>
      <c r="C255" s="38">
        <v>26232710</v>
      </c>
      <c r="D255" s="38">
        <v>985</v>
      </c>
      <c r="E255" s="38">
        <f t="shared" si="30"/>
        <v>26632.192893401014</v>
      </c>
      <c r="F255" s="39">
        <f t="shared" si="31"/>
        <v>1.8811365449404345</v>
      </c>
      <c r="G255" s="38">
        <f t="shared" si="32"/>
        <v>-7983.8026834218135</v>
      </c>
      <c r="H255" s="40">
        <f t="shared" si="33"/>
        <v>0</v>
      </c>
      <c r="I255" s="38">
        <f t="shared" si="34"/>
        <v>-7983.8026834218135</v>
      </c>
      <c r="J255" s="38">
        <f t="shared" si="35"/>
        <v>-109.41526433793099</v>
      </c>
      <c r="K255" s="38">
        <f t="shared" si="36"/>
        <v>-8093.2179477597447</v>
      </c>
      <c r="L255" s="38">
        <f t="shared" si="37"/>
        <v>-7864045.6431704862</v>
      </c>
      <c r="M255" s="38">
        <f t="shared" si="38"/>
        <v>-7971819.6785433488</v>
      </c>
      <c r="N255" s="48">
        <f>'jan-feb'!M255</f>
        <v>-7989527.5877796365</v>
      </c>
      <c r="O255" s="48">
        <f t="shared" si="39"/>
        <v>17707.909236287698</v>
      </c>
    </row>
    <row r="256" spans="1:15" x14ac:dyDescent="0.25">
      <c r="A256" s="37">
        <v>4620</v>
      </c>
      <c r="B256" s="37" t="s">
        <v>274</v>
      </c>
      <c r="C256" s="38">
        <v>17507709</v>
      </c>
      <c r="D256" s="38">
        <v>1114</v>
      </c>
      <c r="E256" s="38">
        <f t="shared" si="30"/>
        <v>15716.0763016158</v>
      </c>
      <c r="F256" s="39">
        <f t="shared" si="31"/>
        <v>1.1100882902273979</v>
      </c>
      <c r="G256" s="38">
        <f t="shared" si="32"/>
        <v>-997.48806467927648</v>
      </c>
      <c r="H256" s="40">
        <f t="shared" si="33"/>
        <v>0</v>
      </c>
      <c r="I256" s="38">
        <f t="shared" si="34"/>
        <v>-997.48806467927648</v>
      </c>
      <c r="J256" s="38">
        <f t="shared" si="35"/>
        <v>-109.41526433793099</v>
      </c>
      <c r="K256" s="38">
        <f t="shared" si="36"/>
        <v>-1106.9033290172074</v>
      </c>
      <c r="L256" s="38">
        <f t="shared" si="37"/>
        <v>-1111201.7040527139</v>
      </c>
      <c r="M256" s="38">
        <f t="shared" si="38"/>
        <v>-1233090.308525169</v>
      </c>
      <c r="N256" s="48">
        <f>'jan-feb'!M256</f>
        <v>-1657885.6072959548</v>
      </c>
      <c r="O256" s="48">
        <f t="shared" si="39"/>
        <v>424795.2987707858</v>
      </c>
    </row>
    <row r="257" spans="1:15" x14ac:dyDescent="0.25">
      <c r="A257" s="37">
        <v>4621</v>
      </c>
      <c r="B257" s="37" t="s">
        <v>275</v>
      </c>
      <c r="C257" s="38">
        <v>213281801</v>
      </c>
      <c r="D257" s="38">
        <v>16438</v>
      </c>
      <c r="E257" s="38">
        <f t="shared" si="30"/>
        <v>12974.924017520379</v>
      </c>
      <c r="F257" s="39">
        <f t="shared" si="31"/>
        <v>0.9164699217551372</v>
      </c>
      <c r="G257" s="38">
        <f t="shared" si="32"/>
        <v>756.84939714179256</v>
      </c>
      <c r="H257" s="40">
        <f t="shared" si="33"/>
        <v>0</v>
      </c>
      <c r="I257" s="38">
        <f t="shared" si="34"/>
        <v>756.84939714179256</v>
      </c>
      <c r="J257" s="38">
        <f t="shared" si="35"/>
        <v>-109.41526433793099</v>
      </c>
      <c r="K257" s="38">
        <f t="shared" si="36"/>
        <v>647.43413280386153</v>
      </c>
      <c r="L257" s="38">
        <f t="shared" si="37"/>
        <v>12441090.390216786</v>
      </c>
      <c r="M257" s="38">
        <f t="shared" si="38"/>
        <v>10642522.275029875</v>
      </c>
      <c r="N257" s="48">
        <f>'jan-feb'!M257</f>
        <v>5061430.3627191214</v>
      </c>
      <c r="O257" s="48">
        <f t="shared" si="39"/>
        <v>5581091.9123107539</v>
      </c>
    </row>
    <row r="258" spans="1:15" x14ac:dyDescent="0.25">
      <c r="A258" s="37">
        <v>4622</v>
      </c>
      <c r="B258" s="37" t="s">
        <v>276</v>
      </c>
      <c r="C258" s="38">
        <v>114018714</v>
      </c>
      <c r="D258" s="38">
        <v>8490</v>
      </c>
      <c r="E258" s="38">
        <f t="shared" si="30"/>
        <v>13429.766077738515</v>
      </c>
      <c r="F258" s="39">
        <f t="shared" si="31"/>
        <v>0.9485972056433648</v>
      </c>
      <c r="G258" s="38">
        <f t="shared" si="32"/>
        <v>465.75047860218564</v>
      </c>
      <c r="H258" s="40">
        <f t="shared" si="33"/>
        <v>0</v>
      </c>
      <c r="I258" s="38">
        <f t="shared" si="34"/>
        <v>465.75047860218564</v>
      </c>
      <c r="J258" s="38">
        <f t="shared" si="35"/>
        <v>-109.41526433793099</v>
      </c>
      <c r="K258" s="38">
        <f t="shared" si="36"/>
        <v>356.33521426425466</v>
      </c>
      <c r="L258" s="38">
        <f t="shared" si="37"/>
        <v>3954221.5633325563</v>
      </c>
      <c r="M258" s="38">
        <f t="shared" si="38"/>
        <v>3025285.9691035221</v>
      </c>
      <c r="N258" s="48">
        <f>'jan-feb'!M258</f>
        <v>1305467.3629958211</v>
      </c>
      <c r="O258" s="48">
        <f t="shared" si="39"/>
        <v>1719818.6061077011</v>
      </c>
    </row>
    <row r="259" spans="1:15" x14ac:dyDescent="0.25">
      <c r="A259" s="37">
        <v>4623</v>
      </c>
      <c r="B259" s="37" t="s">
        <v>277</v>
      </c>
      <c r="C259" s="38">
        <v>33476288</v>
      </c>
      <c r="D259" s="38">
        <v>2489</v>
      </c>
      <c r="E259" s="38">
        <f t="shared" si="30"/>
        <v>13449.693852952993</v>
      </c>
      <c r="F259" s="39">
        <f t="shared" si="31"/>
        <v>0.95000478279502321</v>
      </c>
      <c r="G259" s="38">
        <f t="shared" si="32"/>
        <v>452.99670246492025</v>
      </c>
      <c r="H259" s="40">
        <f t="shared" si="33"/>
        <v>0</v>
      </c>
      <c r="I259" s="38">
        <f t="shared" si="34"/>
        <v>452.99670246492025</v>
      </c>
      <c r="J259" s="38">
        <f t="shared" si="35"/>
        <v>-109.41526433793099</v>
      </c>
      <c r="K259" s="38">
        <f t="shared" si="36"/>
        <v>343.58143812698927</v>
      </c>
      <c r="L259" s="38">
        <f t="shared" si="37"/>
        <v>1127508.7924351864</v>
      </c>
      <c r="M259" s="38">
        <f t="shared" si="38"/>
        <v>855174.19949807634</v>
      </c>
      <c r="N259" s="48">
        <f>'jan-feb'!M259</f>
        <v>-2483.3750086449941</v>
      </c>
      <c r="O259" s="48">
        <f t="shared" si="39"/>
        <v>857657.57450672134</v>
      </c>
    </row>
    <row r="260" spans="1:15" x14ac:dyDescent="0.25">
      <c r="A260" s="37">
        <v>4624</v>
      </c>
      <c r="B260" s="37" t="s">
        <v>278</v>
      </c>
      <c r="C260" s="38">
        <v>376850118</v>
      </c>
      <c r="D260" s="38">
        <v>26753</v>
      </c>
      <c r="E260" s="38">
        <f t="shared" si="30"/>
        <v>14086.275109333532</v>
      </c>
      <c r="F260" s="39">
        <f t="shared" si="31"/>
        <v>0.99496902100081697</v>
      </c>
      <c r="G260" s="38">
        <f t="shared" si="32"/>
        <v>45.584698381375055</v>
      </c>
      <c r="H260" s="40">
        <f t="shared" si="33"/>
        <v>0</v>
      </c>
      <c r="I260" s="38">
        <f t="shared" si="34"/>
        <v>45.584698381375055</v>
      </c>
      <c r="J260" s="38">
        <f t="shared" si="35"/>
        <v>-109.41526433793099</v>
      </c>
      <c r="K260" s="38">
        <f t="shared" si="36"/>
        <v>-63.830565956555937</v>
      </c>
      <c r="L260" s="38">
        <f t="shared" si="37"/>
        <v>1219527.435796927</v>
      </c>
      <c r="M260" s="38">
        <f t="shared" si="38"/>
        <v>-1707659.131035741</v>
      </c>
      <c r="N260" s="48">
        <f>'jan-feb'!M260</f>
        <v>-2600979.3696128298</v>
      </c>
      <c r="O260" s="48">
        <f t="shared" si="39"/>
        <v>893320.23857708881</v>
      </c>
    </row>
    <row r="261" spans="1:15" x14ac:dyDescent="0.25">
      <c r="A261" s="37">
        <v>4625</v>
      </c>
      <c r="B261" s="37" t="s">
        <v>279</v>
      </c>
      <c r="C261" s="38">
        <v>117711850</v>
      </c>
      <c r="D261" s="38">
        <v>5515</v>
      </c>
      <c r="E261" s="38">
        <f t="shared" si="30"/>
        <v>21343.94378966455</v>
      </c>
      <c r="F261" s="39">
        <f t="shared" si="31"/>
        <v>1.5076067087904388</v>
      </c>
      <c r="G261" s="38">
        <f t="shared" si="32"/>
        <v>-4599.3232570304772</v>
      </c>
      <c r="H261" s="40">
        <f t="shared" si="33"/>
        <v>0</v>
      </c>
      <c r="I261" s="38">
        <f t="shared" si="34"/>
        <v>-4599.3232570304772</v>
      </c>
      <c r="J261" s="38">
        <f t="shared" si="35"/>
        <v>-109.41526433793099</v>
      </c>
      <c r="K261" s="38">
        <f t="shared" si="36"/>
        <v>-4708.7385213684083</v>
      </c>
      <c r="L261" s="38">
        <f t="shared" si="37"/>
        <v>-25365267.762523081</v>
      </c>
      <c r="M261" s="38">
        <f t="shared" si="38"/>
        <v>-25968692.945346773</v>
      </c>
      <c r="N261" s="48">
        <f>'jan-feb'!M261</f>
        <v>-22040145.117771268</v>
      </c>
      <c r="O261" s="48">
        <f t="shared" si="39"/>
        <v>-3928547.8275755048</v>
      </c>
    </row>
    <row r="262" spans="1:15" x14ac:dyDescent="0.25">
      <c r="A262" s="37">
        <v>4626</v>
      </c>
      <c r="B262" s="37" t="s">
        <v>280</v>
      </c>
      <c r="C262" s="38">
        <v>563815779</v>
      </c>
      <c r="D262" s="38">
        <v>40641</v>
      </c>
      <c r="E262" s="38">
        <f t="shared" si="30"/>
        <v>13873.078393740312</v>
      </c>
      <c r="F262" s="39">
        <f t="shared" si="31"/>
        <v>0.97991009834398035</v>
      </c>
      <c r="G262" s="38">
        <f t="shared" si="32"/>
        <v>182.03059636103572</v>
      </c>
      <c r="H262" s="40">
        <f t="shared" si="33"/>
        <v>0</v>
      </c>
      <c r="I262" s="38">
        <f t="shared" si="34"/>
        <v>182.03059636103572</v>
      </c>
      <c r="J262" s="38">
        <f t="shared" si="35"/>
        <v>-109.41526433793099</v>
      </c>
      <c r="K262" s="38">
        <f t="shared" si="36"/>
        <v>72.615332023104727</v>
      </c>
      <c r="L262" s="38">
        <f t="shared" si="37"/>
        <v>7397905.4667088529</v>
      </c>
      <c r="M262" s="38">
        <f t="shared" si="38"/>
        <v>2951159.7087509991</v>
      </c>
      <c r="N262" s="48">
        <f>'jan-feb'!M262</f>
        <v>-3366118.1504083434</v>
      </c>
      <c r="O262" s="48">
        <f t="shared" si="39"/>
        <v>6317277.8591593429</v>
      </c>
    </row>
    <row r="263" spans="1:15" x14ac:dyDescent="0.25">
      <c r="A263" s="37">
        <v>4627</v>
      </c>
      <c r="B263" s="37" t="s">
        <v>281</v>
      </c>
      <c r="C263" s="38">
        <v>404671012</v>
      </c>
      <c r="D263" s="38">
        <v>30600</v>
      </c>
      <c r="E263" s="38">
        <f t="shared" si="30"/>
        <v>13224.542875816993</v>
      </c>
      <c r="F263" s="39">
        <f t="shared" si="31"/>
        <v>0.93410148362191903</v>
      </c>
      <c r="G263" s="38">
        <f t="shared" si="32"/>
        <v>597.0933278319601</v>
      </c>
      <c r="H263" s="40">
        <f t="shared" si="33"/>
        <v>0</v>
      </c>
      <c r="I263" s="38">
        <f t="shared" si="34"/>
        <v>597.0933278319601</v>
      </c>
      <c r="J263" s="38">
        <f t="shared" si="35"/>
        <v>-109.41526433793099</v>
      </c>
      <c r="K263" s="38">
        <f t="shared" si="36"/>
        <v>487.67806349402912</v>
      </c>
      <c r="L263" s="38">
        <f t="shared" si="37"/>
        <v>18271055.83165798</v>
      </c>
      <c r="M263" s="38">
        <f t="shared" si="38"/>
        <v>14922948.742917292</v>
      </c>
      <c r="N263" s="48">
        <f>'jan-feb'!M263</f>
        <v>5827332.122175755</v>
      </c>
      <c r="O263" s="48">
        <f t="shared" si="39"/>
        <v>9095616.6207415368</v>
      </c>
    </row>
    <row r="264" spans="1:15" x14ac:dyDescent="0.25">
      <c r="A264" s="37">
        <v>4628</v>
      </c>
      <c r="B264" s="37" t="s">
        <v>282</v>
      </c>
      <c r="C264" s="38">
        <v>53738533</v>
      </c>
      <c r="D264" s="38">
        <v>3899</v>
      </c>
      <c r="E264" s="38">
        <f t="shared" si="30"/>
        <v>13782.645037189022</v>
      </c>
      <c r="F264" s="39">
        <f t="shared" si="31"/>
        <v>0.97352243464046273</v>
      </c>
      <c r="G264" s="38">
        <f t="shared" si="32"/>
        <v>239.90794455386117</v>
      </c>
      <c r="H264" s="40">
        <f t="shared" si="33"/>
        <v>0</v>
      </c>
      <c r="I264" s="38">
        <f t="shared" si="34"/>
        <v>239.90794455386117</v>
      </c>
      <c r="J264" s="38">
        <f t="shared" si="35"/>
        <v>-109.41526433793099</v>
      </c>
      <c r="K264" s="38">
        <f t="shared" si="36"/>
        <v>130.49268021593019</v>
      </c>
      <c r="L264" s="38">
        <f t="shared" si="37"/>
        <v>935401.07581550465</v>
      </c>
      <c r="M264" s="38">
        <f t="shared" si="38"/>
        <v>508790.96016191185</v>
      </c>
      <c r="N264" s="48">
        <f>'jan-feb'!M264</f>
        <v>-1802191.9455358414</v>
      </c>
      <c r="O264" s="48">
        <f t="shared" si="39"/>
        <v>2310982.9056977532</v>
      </c>
    </row>
    <row r="265" spans="1:15" x14ac:dyDescent="0.25">
      <c r="A265" s="37">
        <v>4629</v>
      </c>
      <c r="B265" s="37" t="s">
        <v>283</v>
      </c>
      <c r="C265" s="38">
        <v>12023014</v>
      </c>
      <c r="D265" s="38">
        <v>397</v>
      </c>
      <c r="E265" s="38">
        <f t="shared" ref="E265:E328" si="40">(C265)/D265</f>
        <v>30284.670025188916</v>
      </c>
      <c r="F265" s="39">
        <f t="shared" ref="F265:F328" si="41">E265/$E$366</f>
        <v>2.1391253722092514</v>
      </c>
      <c r="G265" s="38">
        <f t="shared" ref="G265:G328" si="42">(E$366-E265)*0.64</f>
        <v>-10321.388047766071</v>
      </c>
      <c r="H265" s="40">
        <f t="shared" ref="H265:H328" si="43">(IF(E265&gt;=E$366*0.9,0,IF(E265&lt;0.9*E$366,(E$366*0.9-E265)*0.35)))</f>
        <v>0</v>
      </c>
      <c r="I265" s="38">
        <f t="shared" ref="I265:I328" si="44">G265+H265</f>
        <v>-10321.388047766071</v>
      </c>
      <c r="J265" s="38">
        <f t="shared" ref="J265:J328" si="45">I$368</f>
        <v>-109.41526433793099</v>
      </c>
      <c r="K265" s="38">
        <f t="shared" ref="K265:K328" si="46">I265+J265</f>
        <v>-10430.803312104003</v>
      </c>
      <c r="L265" s="38">
        <f t="shared" ref="L265:L328" si="47">I265*D265</f>
        <v>-4097591.0549631305</v>
      </c>
      <c r="M265" s="38">
        <f t="shared" ref="M265:M328" si="48">D265*K265</f>
        <v>-4141028.9149052892</v>
      </c>
      <c r="N265" s="48">
        <f>'jan-feb'!M265</f>
        <v>-4367028.2764959559</v>
      </c>
      <c r="O265" s="48">
        <f t="shared" ref="O265:O328" si="49">M265-N265</f>
        <v>225999.3615906667</v>
      </c>
    </row>
    <row r="266" spans="1:15" x14ac:dyDescent="0.25">
      <c r="A266" s="37">
        <v>4630</v>
      </c>
      <c r="B266" s="37" t="s">
        <v>284</v>
      </c>
      <c r="C266" s="38">
        <v>99340326</v>
      </c>
      <c r="D266" s="38">
        <v>8231</v>
      </c>
      <c r="E266" s="38">
        <f t="shared" si="40"/>
        <v>12069.047017373345</v>
      </c>
      <c r="F266" s="39">
        <f t="shared" si="41"/>
        <v>0.85248426586046844</v>
      </c>
      <c r="G266" s="38">
        <f t="shared" si="42"/>
        <v>1336.6106772358949</v>
      </c>
      <c r="H266" s="40">
        <f t="shared" si="43"/>
        <v>235.44642209397477</v>
      </c>
      <c r="I266" s="38">
        <f t="shared" si="44"/>
        <v>1572.0570993298697</v>
      </c>
      <c r="J266" s="38">
        <f t="shared" si="45"/>
        <v>-109.41526433793099</v>
      </c>
      <c r="K266" s="38">
        <f t="shared" si="46"/>
        <v>1462.6418349919388</v>
      </c>
      <c r="L266" s="38">
        <f t="shared" si="47"/>
        <v>12939601.984584158</v>
      </c>
      <c r="M266" s="38">
        <f t="shared" si="48"/>
        <v>12039004.943818649</v>
      </c>
      <c r="N266" s="48">
        <f>'jan-feb'!M266</f>
        <v>7255945.2506344272</v>
      </c>
      <c r="O266" s="48">
        <f t="shared" si="49"/>
        <v>4783059.6931842221</v>
      </c>
    </row>
    <row r="267" spans="1:15" x14ac:dyDescent="0.25">
      <c r="A267" s="37">
        <v>4631</v>
      </c>
      <c r="B267" s="37" t="s">
        <v>285</v>
      </c>
      <c r="C267" s="38">
        <v>413752205</v>
      </c>
      <c r="D267" s="38">
        <v>30285</v>
      </c>
      <c r="E267" s="38">
        <f t="shared" si="40"/>
        <v>13661.9516262176</v>
      </c>
      <c r="F267" s="39">
        <f t="shared" si="41"/>
        <v>0.9649973842617493</v>
      </c>
      <c r="G267" s="38">
        <f t="shared" si="42"/>
        <v>317.15172757557127</v>
      </c>
      <c r="H267" s="40">
        <f t="shared" si="43"/>
        <v>0</v>
      </c>
      <c r="I267" s="38">
        <f t="shared" si="44"/>
        <v>317.15172757557127</v>
      </c>
      <c r="J267" s="38">
        <f t="shared" si="45"/>
        <v>-109.41526433793099</v>
      </c>
      <c r="K267" s="38">
        <f t="shared" si="46"/>
        <v>207.73646323764029</v>
      </c>
      <c r="L267" s="38">
        <f t="shared" si="47"/>
        <v>9604940.0696261767</v>
      </c>
      <c r="M267" s="38">
        <f t="shared" si="48"/>
        <v>6291298.7891519358</v>
      </c>
      <c r="N267" s="48">
        <f>'jan-feb'!M267</f>
        <v>1674443.5875062852</v>
      </c>
      <c r="O267" s="48">
        <f t="shared" si="49"/>
        <v>4616855.2016456509</v>
      </c>
    </row>
    <row r="268" spans="1:15" x14ac:dyDescent="0.25">
      <c r="A268" s="37">
        <v>4632</v>
      </c>
      <c r="B268" s="37" t="s">
        <v>286</v>
      </c>
      <c r="C268" s="38">
        <v>52754125</v>
      </c>
      <c r="D268" s="38">
        <v>2947</v>
      </c>
      <c r="E268" s="38">
        <f t="shared" si="40"/>
        <v>17900.958601968105</v>
      </c>
      <c r="F268" s="39">
        <f t="shared" si="41"/>
        <v>1.2644151215941324</v>
      </c>
      <c r="G268" s="38">
        <f t="shared" si="42"/>
        <v>-2395.8127369047515</v>
      </c>
      <c r="H268" s="40">
        <f t="shared" si="43"/>
        <v>0</v>
      </c>
      <c r="I268" s="38">
        <f t="shared" si="44"/>
        <v>-2395.8127369047515</v>
      </c>
      <c r="J268" s="38">
        <f t="shared" si="45"/>
        <v>-109.41526433793099</v>
      </c>
      <c r="K268" s="38">
        <f t="shared" si="46"/>
        <v>-2505.2280012426827</v>
      </c>
      <c r="L268" s="38">
        <f t="shared" si="47"/>
        <v>-7060460.1356583023</v>
      </c>
      <c r="M268" s="38">
        <f t="shared" si="48"/>
        <v>-7382906.9196621859</v>
      </c>
      <c r="N268" s="48">
        <f>'jan-feb'!M268</f>
        <v>-5958780.4129813099</v>
      </c>
      <c r="O268" s="48">
        <f t="shared" si="49"/>
        <v>-1424126.506680876</v>
      </c>
    </row>
    <row r="269" spans="1:15" x14ac:dyDescent="0.25">
      <c r="A269" s="37">
        <v>4633</v>
      </c>
      <c r="B269" s="37" t="s">
        <v>287</v>
      </c>
      <c r="C269" s="38">
        <v>7018559</v>
      </c>
      <c r="D269" s="38">
        <v>529</v>
      </c>
      <c r="E269" s="38">
        <f t="shared" si="40"/>
        <v>13267.597353497164</v>
      </c>
      <c r="F269" s="39">
        <f t="shared" si="41"/>
        <v>0.93714259074034778</v>
      </c>
      <c r="G269" s="38">
        <f t="shared" si="42"/>
        <v>569.53846211665075</v>
      </c>
      <c r="H269" s="40">
        <f t="shared" si="43"/>
        <v>0</v>
      </c>
      <c r="I269" s="38">
        <f t="shared" si="44"/>
        <v>569.53846211665075</v>
      </c>
      <c r="J269" s="38">
        <f t="shared" si="45"/>
        <v>-109.41526433793099</v>
      </c>
      <c r="K269" s="38">
        <f t="shared" si="46"/>
        <v>460.12319777871977</v>
      </c>
      <c r="L269" s="38">
        <f t="shared" si="47"/>
        <v>301285.84645970823</v>
      </c>
      <c r="M269" s="38">
        <f t="shared" si="48"/>
        <v>243405.17162494277</v>
      </c>
      <c r="N269" s="48">
        <f>'jan-feb'!M269</f>
        <v>121722.22260362637</v>
      </c>
      <c r="O269" s="48">
        <f t="shared" si="49"/>
        <v>121682.9490213164</v>
      </c>
    </row>
    <row r="270" spans="1:15" x14ac:dyDescent="0.25">
      <c r="A270" s="37">
        <v>4634</v>
      </c>
      <c r="B270" s="37" t="s">
        <v>288</v>
      </c>
      <c r="C270" s="38">
        <v>28301119</v>
      </c>
      <c r="D270" s="38">
        <v>1672</v>
      </c>
      <c r="E270" s="38">
        <f t="shared" si="40"/>
        <v>16926.50657894737</v>
      </c>
      <c r="F270" s="39">
        <f t="shared" si="41"/>
        <v>1.1955857420859339</v>
      </c>
      <c r="G270" s="38">
        <f t="shared" si="42"/>
        <v>-1772.1634421714814</v>
      </c>
      <c r="H270" s="40">
        <f t="shared" si="43"/>
        <v>0</v>
      </c>
      <c r="I270" s="38">
        <f t="shared" si="44"/>
        <v>-1772.1634421714814</v>
      </c>
      <c r="J270" s="38">
        <f t="shared" si="45"/>
        <v>-109.41526433793099</v>
      </c>
      <c r="K270" s="38">
        <f t="shared" si="46"/>
        <v>-1881.5787065094123</v>
      </c>
      <c r="L270" s="38">
        <f t="shared" si="47"/>
        <v>-2963057.2753107171</v>
      </c>
      <c r="M270" s="38">
        <f t="shared" si="48"/>
        <v>-3145999.5972837373</v>
      </c>
      <c r="N270" s="48">
        <f>'jan-feb'!M270</f>
        <v>-3190721.9447386321</v>
      </c>
      <c r="O270" s="48">
        <f t="shared" si="49"/>
        <v>44722.3474548948</v>
      </c>
    </row>
    <row r="271" spans="1:15" x14ac:dyDescent="0.25">
      <c r="A271" s="37">
        <v>4635</v>
      </c>
      <c r="B271" s="37" t="s">
        <v>289</v>
      </c>
      <c r="C271" s="38">
        <v>34460418</v>
      </c>
      <c r="D271" s="38">
        <v>2301</v>
      </c>
      <c r="E271" s="38">
        <f t="shared" si="40"/>
        <v>14976.279009126467</v>
      </c>
      <c r="F271" s="39">
        <f t="shared" si="41"/>
        <v>1.0578334973787586</v>
      </c>
      <c r="G271" s="38">
        <f t="shared" si="42"/>
        <v>-524.0177974861034</v>
      </c>
      <c r="H271" s="40">
        <f t="shared" si="43"/>
        <v>0</v>
      </c>
      <c r="I271" s="38">
        <f t="shared" si="44"/>
        <v>-524.0177974861034</v>
      </c>
      <c r="J271" s="38">
        <f t="shared" si="45"/>
        <v>-109.41526433793099</v>
      </c>
      <c r="K271" s="38">
        <f t="shared" si="46"/>
        <v>-633.43306182403444</v>
      </c>
      <c r="L271" s="38">
        <f t="shared" si="47"/>
        <v>-1205764.952015524</v>
      </c>
      <c r="M271" s="38">
        <f t="shared" si="48"/>
        <v>-1457529.4752571033</v>
      </c>
      <c r="N271" s="48">
        <f>'jan-feb'!M271</f>
        <v>-1116282.0616050186</v>
      </c>
      <c r="O271" s="48">
        <f t="shared" si="49"/>
        <v>-341247.41365208477</v>
      </c>
    </row>
    <row r="272" spans="1:15" x14ac:dyDescent="0.25">
      <c r="A272" s="37">
        <v>4636</v>
      </c>
      <c r="B272" s="37" t="s">
        <v>290</v>
      </c>
      <c r="C272" s="38">
        <v>12069081</v>
      </c>
      <c r="D272" s="38">
        <v>742</v>
      </c>
      <c r="E272" s="38">
        <f t="shared" si="40"/>
        <v>16265.60781671159</v>
      </c>
      <c r="F272" s="39">
        <f t="shared" si="41"/>
        <v>1.1489038627858004</v>
      </c>
      <c r="G272" s="38">
        <f t="shared" si="42"/>
        <v>-1349.1882343405823</v>
      </c>
      <c r="H272" s="40">
        <f t="shared" si="43"/>
        <v>0</v>
      </c>
      <c r="I272" s="38">
        <f t="shared" si="44"/>
        <v>-1349.1882343405823</v>
      </c>
      <c r="J272" s="38">
        <f t="shared" si="45"/>
        <v>-109.41526433793099</v>
      </c>
      <c r="K272" s="38">
        <f t="shared" si="46"/>
        <v>-1458.6034986785132</v>
      </c>
      <c r="L272" s="38">
        <f t="shared" si="47"/>
        <v>-1001097.6698807121</v>
      </c>
      <c r="M272" s="38">
        <f t="shared" si="48"/>
        <v>-1082283.7960194568</v>
      </c>
      <c r="N272" s="48">
        <f>'jan-feb'!M272</f>
        <v>-994427.99566750345</v>
      </c>
      <c r="O272" s="48">
        <f t="shared" si="49"/>
        <v>-87855.800351953367</v>
      </c>
    </row>
    <row r="273" spans="1:15" x14ac:dyDescent="0.25">
      <c r="A273" s="37">
        <v>4637</v>
      </c>
      <c r="B273" s="37" t="s">
        <v>291</v>
      </c>
      <c r="C273" s="38">
        <v>17656824</v>
      </c>
      <c r="D273" s="38">
        <v>1275</v>
      </c>
      <c r="E273" s="38">
        <f t="shared" si="40"/>
        <v>13848.489411764705</v>
      </c>
      <c r="F273" s="39">
        <f t="shared" si="41"/>
        <v>0.97817328182337548</v>
      </c>
      <c r="G273" s="38">
        <f t="shared" si="42"/>
        <v>197.76754482542398</v>
      </c>
      <c r="H273" s="40">
        <f t="shared" si="43"/>
        <v>0</v>
      </c>
      <c r="I273" s="38">
        <f t="shared" si="44"/>
        <v>197.76754482542398</v>
      </c>
      <c r="J273" s="38">
        <f t="shared" si="45"/>
        <v>-109.41526433793099</v>
      </c>
      <c r="K273" s="38">
        <f t="shared" si="46"/>
        <v>88.35228048749299</v>
      </c>
      <c r="L273" s="38">
        <f t="shared" si="47"/>
        <v>252153.61965241557</v>
      </c>
      <c r="M273" s="38">
        <f t="shared" si="48"/>
        <v>112649.15762155356</v>
      </c>
      <c r="N273" s="48">
        <f>'jan-feb'!M273</f>
        <v>-267193.82824267657</v>
      </c>
      <c r="O273" s="48">
        <f t="shared" si="49"/>
        <v>379842.98586423014</v>
      </c>
    </row>
    <row r="274" spans="1:15" x14ac:dyDescent="0.25">
      <c r="A274" s="37">
        <v>4638</v>
      </c>
      <c r="B274" s="37" t="s">
        <v>292</v>
      </c>
      <c r="C274" s="38">
        <v>62365774</v>
      </c>
      <c r="D274" s="38">
        <v>3883</v>
      </c>
      <c r="E274" s="38">
        <f t="shared" si="40"/>
        <v>16061.234612413082</v>
      </c>
      <c r="F274" s="39">
        <f t="shared" si="41"/>
        <v>1.1344681794400342</v>
      </c>
      <c r="G274" s="38">
        <f t="shared" si="42"/>
        <v>-1218.3893835895369</v>
      </c>
      <c r="H274" s="40">
        <f t="shared" si="43"/>
        <v>0</v>
      </c>
      <c r="I274" s="38">
        <f t="shared" si="44"/>
        <v>-1218.3893835895369</v>
      </c>
      <c r="J274" s="38">
        <f t="shared" si="45"/>
        <v>-109.41526433793099</v>
      </c>
      <c r="K274" s="38">
        <f t="shared" si="46"/>
        <v>-1327.8046479274678</v>
      </c>
      <c r="L274" s="38">
        <f t="shared" si="47"/>
        <v>-4731005.9764781715</v>
      </c>
      <c r="M274" s="38">
        <f t="shared" si="48"/>
        <v>-5155865.4479023572</v>
      </c>
      <c r="N274" s="48">
        <f>'jan-feb'!M274</f>
        <v>-4845723.884820641</v>
      </c>
      <c r="O274" s="48">
        <f t="shared" si="49"/>
        <v>-310141.56308171619</v>
      </c>
    </row>
    <row r="275" spans="1:15" x14ac:dyDescent="0.25">
      <c r="A275" s="37">
        <v>4639</v>
      </c>
      <c r="B275" s="37" t="s">
        <v>293</v>
      </c>
      <c r="C275" s="38">
        <v>37499550</v>
      </c>
      <c r="D275" s="38">
        <v>2532</v>
      </c>
      <c r="E275" s="38">
        <f t="shared" si="40"/>
        <v>14810.248815165876</v>
      </c>
      <c r="F275" s="39">
        <f t="shared" si="41"/>
        <v>1.0461061316799241</v>
      </c>
      <c r="G275" s="38">
        <f t="shared" si="42"/>
        <v>-417.75847335132539</v>
      </c>
      <c r="H275" s="40">
        <f t="shared" si="43"/>
        <v>0</v>
      </c>
      <c r="I275" s="38">
        <f t="shared" si="44"/>
        <v>-417.75847335132539</v>
      </c>
      <c r="J275" s="38">
        <f t="shared" si="45"/>
        <v>-109.41526433793099</v>
      </c>
      <c r="K275" s="38">
        <f t="shared" si="46"/>
        <v>-527.17373768925643</v>
      </c>
      <c r="L275" s="38">
        <f t="shared" si="47"/>
        <v>-1057764.4545255559</v>
      </c>
      <c r="M275" s="38">
        <f t="shared" si="48"/>
        <v>-1334803.9038291972</v>
      </c>
      <c r="N275" s="48">
        <f>'jan-feb'!M275</f>
        <v>-1733937.3281807511</v>
      </c>
      <c r="O275" s="48">
        <f t="shared" si="49"/>
        <v>399133.4243515539</v>
      </c>
    </row>
    <row r="276" spans="1:15" x14ac:dyDescent="0.25">
      <c r="A276" s="37">
        <v>4640</v>
      </c>
      <c r="B276" s="37" t="s">
        <v>294</v>
      </c>
      <c r="C276" s="38">
        <v>162751526</v>
      </c>
      <c r="D276" s="38">
        <v>12552</v>
      </c>
      <c r="E276" s="38">
        <f t="shared" si="40"/>
        <v>12966.182759719566</v>
      </c>
      <c r="F276" s="39">
        <f t="shared" si="41"/>
        <v>0.9158524923318947</v>
      </c>
      <c r="G276" s="38">
        <f t="shared" si="42"/>
        <v>762.44380213431316</v>
      </c>
      <c r="H276" s="40">
        <f t="shared" si="43"/>
        <v>0</v>
      </c>
      <c r="I276" s="38">
        <f t="shared" si="44"/>
        <v>762.44380213431316</v>
      </c>
      <c r="J276" s="38">
        <f t="shared" si="45"/>
        <v>-109.41526433793099</v>
      </c>
      <c r="K276" s="38">
        <f t="shared" si="46"/>
        <v>653.02853779638212</v>
      </c>
      <c r="L276" s="38">
        <f t="shared" si="47"/>
        <v>9570194.6043898985</v>
      </c>
      <c r="M276" s="38">
        <f t="shared" si="48"/>
        <v>8196814.2064201888</v>
      </c>
      <c r="N276" s="48">
        <f>'jan-feb'!M276</f>
        <v>4579445.4089238551</v>
      </c>
      <c r="O276" s="48">
        <f t="shared" si="49"/>
        <v>3617368.7974963337</v>
      </c>
    </row>
    <row r="277" spans="1:15" x14ac:dyDescent="0.25">
      <c r="A277" s="37">
        <v>4641</v>
      </c>
      <c r="B277" s="37" t="s">
        <v>295</v>
      </c>
      <c r="C277" s="38">
        <v>40074722</v>
      </c>
      <c r="D277" s="38">
        <v>1866</v>
      </c>
      <c r="E277" s="38">
        <f t="shared" si="40"/>
        <v>21476.271168274383</v>
      </c>
      <c r="F277" s="39">
        <f t="shared" si="41"/>
        <v>1.5169535120670403</v>
      </c>
      <c r="G277" s="38">
        <f t="shared" si="42"/>
        <v>-4684.0127793407701</v>
      </c>
      <c r="H277" s="40">
        <f t="shared" si="43"/>
        <v>0</v>
      </c>
      <c r="I277" s="38">
        <f t="shared" si="44"/>
        <v>-4684.0127793407701</v>
      </c>
      <c r="J277" s="38">
        <f t="shared" si="45"/>
        <v>-109.41526433793099</v>
      </c>
      <c r="K277" s="38">
        <f t="shared" si="46"/>
        <v>-4793.4280436787012</v>
      </c>
      <c r="L277" s="38">
        <f t="shared" si="47"/>
        <v>-8740367.8462498765</v>
      </c>
      <c r="M277" s="38">
        <f t="shared" si="48"/>
        <v>-8944536.7295044567</v>
      </c>
      <c r="N277" s="48">
        <f>'jan-feb'!M277</f>
        <v>-8966925.7409104612</v>
      </c>
      <c r="O277" s="48">
        <f t="shared" si="49"/>
        <v>22389.011406004429</v>
      </c>
    </row>
    <row r="278" spans="1:15" x14ac:dyDescent="0.25">
      <c r="A278" s="37">
        <v>4642</v>
      </c>
      <c r="B278" s="37" t="s">
        <v>296</v>
      </c>
      <c r="C278" s="38">
        <v>36788415</v>
      </c>
      <c r="D278" s="38">
        <v>2223</v>
      </c>
      <c r="E278" s="38">
        <f t="shared" si="40"/>
        <v>16548.994601889339</v>
      </c>
      <c r="F278" s="39">
        <f t="shared" si="41"/>
        <v>1.1689205861583296</v>
      </c>
      <c r="G278" s="38">
        <f t="shared" si="42"/>
        <v>-1530.5557768543415</v>
      </c>
      <c r="H278" s="40">
        <f t="shared" si="43"/>
        <v>0</v>
      </c>
      <c r="I278" s="38">
        <f t="shared" si="44"/>
        <v>-1530.5557768543415</v>
      </c>
      <c r="J278" s="38">
        <f t="shared" si="45"/>
        <v>-109.41526433793099</v>
      </c>
      <c r="K278" s="38">
        <f t="shared" si="46"/>
        <v>-1639.9710411922724</v>
      </c>
      <c r="L278" s="38">
        <f t="shared" si="47"/>
        <v>-3402425.4919472011</v>
      </c>
      <c r="M278" s="38">
        <f t="shared" si="48"/>
        <v>-3645655.6245704214</v>
      </c>
      <c r="N278" s="48">
        <f>'jan-feb'!M278</f>
        <v>-3631796.0256184097</v>
      </c>
      <c r="O278" s="48">
        <f t="shared" si="49"/>
        <v>-13859.598952011671</v>
      </c>
    </row>
    <row r="279" spans="1:15" x14ac:dyDescent="0.25">
      <c r="A279" s="37">
        <v>4643</v>
      </c>
      <c r="B279" s="37" t="s">
        <v>297</v>
      </c>
      <c r="C279" s="38">
        <v>92107936</v>
      </c>
      <c r="D279" s="38">
        <v>5178</v>
      </c>
      <c r="E279" s="38">
        <f t="shared" si="40"/>
        <v>17788.322904596371</v>
      </c>
      <c r="F279" s="39">
        <f t="shared" si="41"/>
        <v>1.256459219222934</v>
      </c>
      <c r="G279" s="38">
        <f t="shared" si="42"/>
        <v>-2323.7258905868421</v>
      </c>
      <c r="H279" s="40">
        <f t="shared" si="43"/>
        <v>0</v>
      </c>
      <c r="I279" s="38">
        <f t="shared" si="44"/>
        <v>-2323.7258905868421</v>
      </c>
      <c r="J279" s="38">
        <f t="shared" si="45"/>
        <v>-109.41526433793099</v>
      </c>
      <c r="K279" s="38">
        <f t="shared" si="46"/>
        <v>-2433.1411549247732</v>
      </c>
      <c r="L279" s="38">
        <f t="shared" si="47"/>
        <v>-12032252.661458667</v>
      </c>
      <c r="M279" s="38">
        <f t="shared" si="48"/>
        <v>-12598804.900200475</v>
      </c>
      <c r="N279" s="48">
        <f>'jan-feb'!M279</f>
        <v>-10363512.228957318</v>
      </c>
      <c r="O279" s="48">
        <f t="shared" si="49"/>
        <v>-2235292.6712431572</v>
      </c>
    </row>
    <row r="280" spans="1:15" x14ac:dyDescent="0.25">
      <c r="A280" s="37">
        <v>4644</v>
      </c>
      <c r="B280" s="37" t="s">
        <v>298</v>
      </c>
      <c r="C280" s="38">
        <v>82477001</v>
      </c>
      <c r="D280" s="38">
        <v>5478</v>
      </c>
      <c r="E280" s="38">
        <f t="shared" si="40"/>
        <v>15056.04253377145</v>
      </c>
      <c r="F280" s="39">
        <f t="shared" si="41"/>
        <v>1.0634675088836885</v>
      </c>
      <c r="G280" s="38">
        <f t="shared" si="42"/>
        <v>-575.06645325889235</v>
      </c>
      <c r="H280" s="40">
        <f t="shared" si="43"/>
        <v>0</v>
      </c>
      <c r="I280" s="38">
        <f t="shared" si="44"/>
        <v>-575.06645325889235</v>
      </c>
      <c r="J280" s="38">
        <f t="shared" si="45"/>
        <v>-109.41526433793099</v>
      </c>
      <c r="K280" s="38">
        <f t="shared" si="46"/>
        <v>-684.48171759682339</v>
      </c>
      <c r="L280" s="38">
        <f t="shared" si="47"/>
        <v>-3150214.0309522124</v>
      </c>
      <c r="M280" s="38">
        <f t="shared" si="48"/>
        <v>-3749590.8489953987</v>
      </c>
      <c r="N280" s="48">
        <f>'jan-feb'!M280</f>
        <v>-5301653.647367361</v>
      </c>
      <c r="O280" s="48">
        <f t="shared" si="49"/>
        <v>1552062.7983719623</v>
      </c>
    </row>
    <row r="281" spans="1:15" x14ac:dyDescent="0.25">
      <c r="A281" s="37">
        <v>4645</v>
      </c>
      <c r="B281" s="37" t="s">
        <v>299</v>
      </c>
      <c r="C281" s="38">
        <v>36919921</v>
      </c>
      <c r="D281" s="38">
        <v>2924</v>
      </c>
      <c r="E281" s="38">
        <f t="shared" si="40"/>
        <v>12626.511969904241</v>
      </c>
      <c r="F281" s="39">
        <f t="shared" si="41"/>
        <v>0.89186020831202661</v>
      </c>
      <c r="G281" s="38">
        <f t="shared" si="42"/>
        <v>979.83310761612142</v>
      </c>
      <c r="H281" s="40">
        <f t="shared" si="43"/>
        <v>40.333688708161205</v>
      </c>
      <c r="I281" s="38">
        <f t="shared" si="44"/>
        <v>1020.1667963242826</v>
      </c>
      <c r="J281" s="38">
        <f t="shared" si="45"/>
        <v>-109.41526433793099</v>
      </c>
      <c r="K281" s="38">
        <f t="shared" si="46"/>
        <v>910.75153198635155</v>
      </c>
      <c r="L281" s="38">
        <f t="shared" si="47"/>
        <v>2982967.7124522021</v>
      </c>
      <c r="M281" s="38">
        <f t="shared" si="48"/>
        <v>2663037.4795280918</v>
      </c>
      <c r="N281" s="48">
        <f>'jan-feb'!M281</f>
        <v>1662623.024296795</v>
      </c>
      <c r="O281" s="48">
        <f t="shared" si="49"/>
        <v>1000414.4552312968</v>
      </c>
    </row>
    <row r="282" spans="1:15" x14ac:dyDescent="0.25">
      <c r="A282" s="37">
        <v>4646</v>
      </c>
      <c r="B282" s="37" t="s">
        <v>300</v>
      </c>
      <c r="C282" s="38">
        <v>36486309</v>
      </c>
      <c r="D282" s="38">
        <v>2948</v>
      </c>
      <c r="E282" s="38">
        <f t="shared" si="40"/>
        <v>12376.631275440977</v>
      </c>
      <c r="F282" s="39">
        <f t="shared" si="41"/>
        <v>0.87421015192683071</v>
      </c>
      <c r="G282" s="38">
        <f t="shared" si="42"/>
        <v>1139.75675207261</v>
      </c>
      <c r="H282" s="40">
        <f t="shared" si="43"/>
        <v>127.79193177030338</v>
      </c>
      <c r="I282" s="38">
        <f t="shared" si="44"/>
        <v>1267.5486838429133</v>
      </c>
      <c r="J282" s="38">
        <f t="shared" si="45"/>
        <v>-109.41526433793099</v>
      </c>
      <c r="K282" s="38">
        <f t="shared" si="46"/>
        <v>1158.1334195049824</v>
      </c>
      <c r="L282" s="38">
        <f t="shared" si="47"/>
        <v>3736733.5199689083</v>
      </c>
      <c r="M282" s="38">
        <f t="shared" si="48"/>
        <v>3414177.3207006883</v>
      </c>
      <c r="N282" s="48">
        <f>'jan-feb'!M282</f>
        <v>3380385.4092868743</v>
      </c>
      <c r="O282" s="48">
        <f t="shared" si="49"/>
        <v>33791.911413813941</v>
      </c>
    </row>
    <row r="283" spans="1:15" x14ac:dyDescent="0.25">
      <c r="A283" s="37">
        <v>4647</v>
      </c>
      <c r="B283" s="37" t="s">
        <v>301</v>
      </c>
      <c r="C283" s="38">
        <v>304213373</v>
      </c>
      <c r="D283" s="38">
        <v>22804</v>
      </c>
      <c r="E283" s="38">
        <f t="shared" si="40"/>
        <v>13340.351385721804</v>
      </c>
      <c r="F283" s="39">
        <f t="shared" si="41"/>
        <v>0.94228149422296181</v>
      </c>
      <c r="G283" s="38">
        <f t="shared" si="42"/>
        <v>522.97588149288083</v>
      </c>
      <c r="H283" s="40">
        <f t="shared" si="43"/>
        <v>0</v>
      </c>
      <c r="I283" s="38">
        <f t="shared" si="44"/>
        <v>522.97588149288083</v>
      </c>
      <c r="J283" s="38">
        <f t="shared" si="45"/>
        <v>-109.41526433793099</v>
      </c>
      <c r="K283" s="38">
        <f t="shared" si="46"/>
        <v>413.56061715494985</v>
      </c>
      <c r="L283" s="38">
        <f t="shared" si="47"/>
        <v>11925942.001563655</v>
      </c>
      <c r="M283" s="38">
        <f t="shared" si="48"/>
        <v>9430836.3136014771</v>
      </c>
      <c r="N283" s="48">
        <f>'jan-feb'!M283</f>
        <v>4184825.5856580343</v>
      </c>
      <c r="O283" s="48">
        <f t="shared" si="49"/>
        <v>5246010.7279434428</v>
      </c>
    </row>
    <row r="284" spans="1:15" x14ac:dyDescent="0.25">
      <c r="A284" s="37">
        <v>4648</v>
      </c>
      <c r="B284" s="37" t="s">
        <v>302</v>
      </c>
      <c r="C284" s="38">
        <v>52157306</v>
      </c>
      <c r="D284" s="38">
        <v>3381</v>
      </c>
      <c r="E284" s="38">
        <f t="shared" si="40"/>
        <v>15426.591540964211</v>
      </c>
      <c r="F284" s="39">
        <f t="shared" si="41"/>
        <v>1.0896408428600437</v>
      </c>
      <c r="G284" s="38">
        <f t="shared" si="42"/>
        <v>-812.21781786225972</v>
      </c>
      <c r="H284" s="40">
        <f t="shared" si="43"/>
        <v>0</v>
      </c>
      <c r="I284" s="38">
        <f t="shared" si="44"/>
        <v>-812.21781786225972</v>
      </c>
      <c r="J284" s="38">
        <f t="shared" si="45"/>
        <v>-109.41526433793099</v>
      </c>
      <c r="K284" s="38">
        <f t="shared" si="46"/>
        <v>-921.63308220019076</v>
      </c>
      <c r="L284" s="38">
        <f t="shared" si="47"/>
        <v>-2746108.4421923002</v>
      </c>
      <c r="M284" s="38">
        <f t="shared" si="48"/>
        <v>-3116041.4509188449</v>
      </c>
      <c r="N284" s="48">
        <f>'jan-feb'!M284</f>
        <v>-4002945.2798811696</v>
      </c>
      <c r="O284" s="48">
        <f t="shared" si="49"/>
        <v>886903.82896232465</v>
      </c>
    </row>
    <row r="285" spans="1:15" x14ac:dyDescent="0.25">
      <c r="A285" s="37">
        <v>4649</v>
      </c>
      <c r="B285" s="37" t="s">
        <v>303</v>
      </c>
      <c r="C285" s="38">
        <v>121231793</v>
      </c>
      <c r="D285" s="38">
        <v>9616</v>
      </c>
      <c r="E285" s="38">
        <f t="shared" si="40"/>
        <v>12607.299604825292</v>
      </c>
      <c r="F285" s="39">
        <f t="shared" si="41"/>
        <v>0.89050316339239088</v>
      </c>
      <c r="G285" s="38">
        <f t="shared" si="42"/>
        <v>992.12902126664881</v>
      </c>
      <c r="H285" s="40">
        <f t="shared" si="43"/>
        <v>47.05801648579336</v>
      </c>
      <c r="I285" s="38">
        <f t="shared" si="44"/>
        <v>1039.1870377524422</v>
      </c>
      <c r="J285" s="38">
        <f t="shared" si="45"/>
        <v>-109.41526433793099</v>
      </c>
      <c r="K285" s="38">
        <f t="shared" si="46"/>
        <v>929.77177341451113</v>
      </c>
      <c r="L285" s="38">
        <f t="shared" si="47"/>
        <v>9992822.555027483</v>
      </c>
      <c r="M285" s="38">
        <f t="shared" si="48"/>
        <v>8940685.3731539398</v>
      </c>
      <c r="N285" s="48">
        <f>'jan-feb'!M285</f>
        <v>4502979.0301634604</v>
      </c>
      <c r="O285" s="48">
        <f t="shared" si="49"/>
        <v>4437706.3429904794</v>
      </c>
    </row>
    <row r="286" spans="1:15" x14ac:dyDescent="0.25">
      <c r="A286" s="37">
        <v>4650</v>
      </c>
      <c r="B286" s="37" t="s">
        <v>304</v>
      </c>
      <c r="C286" s="38">
        <v>69660025</v>
      </c>
      <c r="D286" s="38">
        <v>5976</v>
      </c>
      <c r="E286" s="38">
        <f t="shared" si="40"/>
        <v>11656.630689424364</v>
      </c>
      <c r="F286" s="39">
        <f t="shared" si="41"/>
        <v>0.82335367832904527</v>
      </c>
      <c r="G286" s="38">
        <f t="shared" si="42"/>
        <v>1600.5571271232423</v>
      </c>
      <c r="H286" s="40">
        <f t="shared" si="43"/>
        <v>379.79213687611787</v>
      </c>
      <c r="I286" s="38">
        <f t="shared" si="44"/>
        <v>1980.3492639993601</v>
      </c>
      <c r="J286" s="38">
        <f t="shared" si="45"/>
        <v>-109.41526433793099</v>
      </c>
      <c r="K286" s="38">
        <f t="shared" si="46"/>
        <v>1870.9339996614292</v>
      </c>
      <c r="L286" s="38">
        <f t="shared" si="47"/>
        <v>11834567.201660177</v>
      </c>
      <c r="M286" s="38">
        <f t="shared" si="48"/>
        <v>11180701.581976701</v>
      </c>
      <c r="N286" s="48">
        <f>'jan-feb'!M286</f>
        <v>7991865.0757321473</v>
      </c>
      <c r="O286" s="48">
        <f t="shared" si="49"/>
        <v>3188836.5062445533</v>
      </c>
    </row>
    <row r="287" spans="1:15" x14ac:dyDescent="0.25">
      <c r="A287" s="37">
        <v>4651</v>
      </c>
      <c r="B287" s="37" t="s">
        <v>305</v>
      </c>
      <c r="C287" s="38">
        <v>86930857</v>
      </c>
      <c r="D287" s="38">
        <v>7319</v>
      </c>
      <c r="E287" s="38">
        <f t="shared" si="40"/>
        <v>11877.422735346359</v>
      </c>
      <c r="F287" s="39">
        <f t="shared" si="41"/>
        <v>0.83894908904413301</v>
      </c>
      <c r="G287" s="38">
        <f t="shared" si="42"/>
        <v>1459.2502177331655</v>
      </c>
      <c r="H287" s="40">
        <f t="shared" si="43"/>
        <v>302.51492080341967</v>
      </c>
      <c r="I287" s="38">
        <f t="shared" si="44"/>
        <v>1761.7651385365853</v>
      </c>
      <c r="J287" s="38">
        <f t="shared" si="45"/>
        <v>-109.41526433793099</v>
      </c>
      <c r="K287" s="38">
        <f t="shared" si="46"/>
        <v>1652.3498741986543</v>
      </c>
      <c r="L287" s="38">
        <f t="shared" si="47"/>
        <v>12894359.048949268</v>
      </c>
      <c r="M287" s="38">
        <f t="shared" si="48"/>
        <v>12093548.729259951</v>
      </c>
      <c r="N287" s="48">
        <f>'jan-feb'!M287</f>
        <v>9636899.5070287082</v>
      </c>
      <c r="O287" s="48">
        <f t="shared" si="49"/>
        <v>2456649.2222312428</v>
      </c>
    </row>
    <row r="288" spans="1:15" x14ac:dyDescent="0.25">
      <c r="A288" s="37">
        <v>5001</v>
      </c>
      <c r="B288" s="37" t="s">
        <v>306</v>
      </c>
      <c r="C288" s="38">
        <v>3121538578</v>
      </c>
      <c r="D288" s="38">
        <v>218460</v>
      </c>
      <c r="E288" s="38">
        <f t="shared" si="40"/>
        <v>14288.833553053191</v>
      </c>
      <c r="F288" s="39">
        <f t="shared" si="41"/>
        <v>1.0092765206683236</v>
      </c>
      <c r="G288" s="38">
        <f t="shared" si="42"/>
        <v>-84.052705599206973</v>
      </c>
      <c r="H288" s="40">
        <f t="shared" si="43"/>
        <v>0</v>
      </c>
      <c r="I288" s="38">
        <f t="shared" si="44"/>
        <v>-84.052705599206973</v>
      </c>
      <c r="J288" s="38">
        <f t="shared" si="45"/>
        <v>-109.41526433793099</v>
      </c>
      <c r="K288" s="38">
        <f t="shared" si="46"/>
        <v>-193.46796993713798</v>
      </c>
      <c r="L288" s="38">
        <f t="shared" si="47"/>
        <v>-18362154.065202754</v>
      </c>
      <c r="M288" s="38">
        <f t="shared" si="48"/>
        <v>-42265012.712467164</v>
      </c>
      <c r="N288" s="48">
        <f>'jan-feb'!M288</f>
        <v>-31902523.67019232</v>
      </c>
      <c r="O288" s="48">
        <f t="shared" si="49"/>
        <v>-10362489.042274844</v>
      </c>
    </row>
    <row r="289" spans="1:15" x14ac:dyDescent="0.25">
      <c r="A289" s="37">
        <v>5006</v>
      </c>
      <c r="B289" s="37" t="s">
        <v>307</v>
      </c>
      <c r="C289" s="38">
        <v>266158458</v>
      </c>
      <c r="D289" s="38">
        <v>24007</v>
      </c>
      <c r="E289" s="38">
        <f t="shared" si="40"/>
        <v>11086.702128545841</v>
      </c>
      <c r="F289" s="39">
        <f t="shared" si="41"/>
        <v>0.78309738219281722</v>
      </c>
      <c r="G289" s="38">
        <f t="shared" si="42"/>
        <v>1965.3114060854971</v>
      </c>
      <c r="H289" s="40">
        <f t="shared" si="43"/>
        <v>579.26713318360089</v>
      </c>
      <c r="I289" s="38">
        <f t="shared" si="44"/>
        <v>2544.5785392690977</v>
      </c>
      <c r="J289" s="38">
        <f t="shared" si="45"/>
        <v>-109.41526433793099</v>
      </c>
      <c r="K289" s="38">
        <f t="shared" si="46"/>
        <v>2435.1632749311666</v>
      </c>
      <c r="L289" s="38">
        <f t="shared" si="47"/>
        <v>61087696.992233232</v>
      </c>
      <c r="M289" s="38">
        <f t="shared" si="48"/>
        <v>58460964.741272517</v>
      </c>
      <c r="N289" s="48">
        <f>'jan-feb'!M289</f>
        <v>39574070.728270009</v>
      </c>
      <c r="O289" s="48">
        <f t="shared" si="49"/>
        <v>18886894.013002507</v>
      </c>
    </row>
    <row r="290" spans="1:15" x14ac:dyDescent="0.25">
      <c r="A290" s="37">
        <v>5007</v>
      </c>
      <c r="B290" s="37" t="s">
        <v>308</v>
      </c>
      <c r="C290" s="38">
        <v>181630778</v>
      </c>
      <c r="D290" s="38">
        <v>15112</v>
      </c>
      <c r="E290" s="38">
        <f t="shared" si="40"/>
        <v>12018.97683959767</v>
      </c>
      <c r="F290" s="39">
        <f t="shared" si="41"/>
        <v>0.84894761224720838</v>
      </c>
      <c r="G290" s="38">
        <f t="shared" si="42"/>
        <v>1368.6555910123268</v>
      </c>
      <c r="H290" s="40">
        <f t="shared" si="43"/>
        <v>252.97098431546098</v>
      </c>
      <c r="I290" s="38">
        <f t="shared" si="44"/>
        <v>1621.6265753277878</v>
      </c>
      <c r="J290" s="38">
        <f t="shared" si="45"/>
        <v>-109.41526433793099</v>
      </c>
      <c r="K290" s="38">
        <f t="shared" si="46"/>
        <v>1512.2113109898569</v>
      </c>
      <c r="L290" s="38">
        <f t="shared" si="47"/>
        <v>24506020.806353528</v>
      </c>
      <c r="M290" s="38">
        <f t="shared" si="48"/>
        <v>22852537.331678718</v>
      </c>
      <c r="N290" s="48">
        <f>'jan-feb'!M290</f>
        <v>15517589.969220914</v>
      </c>
      <c r="O290" s="48">
        <f t="shared" si="49"/>
        <v>7334947.3624578044</v>
      </c>
    </row>
    <row r="291" spans="1:15" x14ac:dyDescent="0.25">
      <c r="A291" s="37">
        <v>5014</v>
      </c>
      <c r="B291" s="37" t="s">
        <v>309</v>
      </c>
      <c r="C291" s="38">
        <v>90490387</v>
      </c>
      <c r="D291" s="38">
        <v>5794</v>
      </c>
      <c r="E291" s="38">
        <f t="shared" si="40"/>
        <v>15617.947359337246</v>
      </c>
      <c r="F291" s="39">
        <f t="shared" si="41"/>
        <v>1.1031570570324671</v>
      </c>
      <c r="G291" s="38">
        <f t="shared" si="42"/>
        <v>-934.6855416210019</v>
      </c>
      <c r="H291" s="40">
        <f t="shared" si="43"/>
        <v>0</v>
      </c>
      <c r="I291" s="38">
        <f t="shared" si="44"/>
        <v>-934.6855416210019</v>
      </c>
      <c r="J291" s="38">
        <f t="shared" si="45"/>
        <v>-109.41526433793099</v>
      </c>
      <c r="K291" s="38">
        <f t="shared" si="46"/>
        <v>-1044.1008059589328</v>
      </c>
      <c r="L291" s="38">
        <f t="shared" si="47"/>
        <v>-5415568.0281520849</v>
      </c>
      <c r="M291" s="38">
        <f t="shared" si="48"/>
        <v>-6049520.0697260564</v>
      </c>
      <c r="N291" s="48">
        <f>'jan-feb'!M291</f>
        <v>-5378572.8864926063</v>
      </c>
      <c r="O291" s="48">
        <f t="shared" si="49"/>
        <v>-670947.18323345017</v>
      </c>
    </row>
    <row r="292" spans="1:15" x14ac:dyDescent="0.25">
      <c r="A292" s="37">
        <v>5020</v>
      </c>
      <c r="B292" s="37" t="s">
        <v>310</v>
      </c>
      <c r="C292" s="38">
        <v>11587938</v>
      </c>
      <c r="D292" s="38">
        <v>911</v>
      </c>
      <c r="E292" s="38">
        <f t="shared" si="40"/>
        <v>12720.019758507135</v>
      </c>
      <c r="F292" s="39">
        <f t="shared" si="41"/>
        <v>0.898465031244991</v>
      </c>
      <c r="G292" s="38">
        <f t="shared" si="42"/>
        <v>919.98812291026934</v>
      </c>
      <c r="H292" s="40">
        <f t="shared" si="43"/>
        <v>7.6059626971483336</v>
      </c>
      <c r="I292" s="38">
        <f t="shared" si="44"/>
        <v>927.5940856074177</v>
      </c>
      <c r="J292" s="38">
        <f t="shared" si="45"/>
        <v>-109.41526433793099</v>
      </c>
      <c r="K292" s="38">
        <f t="shared" si="46"/>
        <v>818.17882126948666</v>
      </c>
      <c r="L292" s="38">
        <f t="shared" si="47"/>
        <v>845038.21198835748</v>
      </c>
      <c r="M292" s="38">
        <f t="shared" si="48"/>
        <v>745360.90617650235</v>
      </c>
      <c r="N292" s="48">
        <f>'jan-feb'!M292</f>
        <v>302313.59302817297</v>
      </c>
      <c r="O292" s="48">
        <f t="shared" si="49"/>
        <v>443047.31314832938</v>
      </c>
    </row>
    <row r="293" spans="1:15" x14ac:dyDescent="0.25">
      <c r="A293" s="37">
        <v>5021</v>
      </c>
      <c r="B293" s="37" t="s">
        <v>311</v>
      </c>
      <c r="C293" s="38">
        <v>86320340</v>
      </c>
      <c r="D293" s="38">
        <v>7421</v>
      </c>
      <c r="E293" s="38">
        <f t="shared" si="40"/>
        <v>11631.901361002559</v>
      </c>
      <c r="F293" s="39">
        <f t="shared" si="41"/>
        <v>0.821606948586876</v>
      </c>
      <c r="G293" s="38">
        <f t="shared" si="42"/>
        <v>1616.3838973131974</v>
      </c>
      <c r="H293" s="40">
        <f t="shared" si="43"/>
        <v>388.4474018237496</v>
      </c>
      <c r="I293" s="38">
        <f t="shared" si="44"/>
        <v>2004.8312991369471</v>
      </c>
      <c r="J293" s="38">
        <f t="shared" si="45"/>
        <v>-109.41526433793099</v>
      </c>
      <c r="K293" s="38">
        <f t="shared" si="46"/>
        <v>1895.4160347990162</v>
      </c>
      <c r="L293" s="38">
        <f t="shared" si="47"/>
        <v>14877853.070895284</v>
      </c>
      <c r="M293" s="38">
        <f t="shared" si="48"/>
        <v>14065882.394243499</v>
      </c>
      <c r="N293" s="48">
        <f>'jan-feb'!M293</f>
        <v>9964891.1894056704</v>
      </c>
      <c r="O293" s="48">
        <f t="shared" si="49"/>
        <v>4100991.2048378289</v>
      </c>
    </row>
    <row r="294" spans="1:15" x14ac:dyDescent="0.25">
      <c r="A294" s="37">
        <v>5022</v>
      </c>
      <c r="B294" s="37" t="s">
        <v>312</v>
      </c>
      <c r="C294" s="38">
        <v>28212157</v>
      </c>
      <c r="D294" s="38">
        <v>2514</v>
      </c>
      <c r="E294" s="38">
        <f t="shared" si="40"/>
        <v>11222.019490851233</v>
      </c>
      <c r="F294" s="39">
        <f t="shared" si="41"/>
        <v>0.79265537977929046</v>
      </c>
      <c r="G294" s="38">
        <f t="shared" si="42"/>
        <v>1878.7082942100462</v>
      </c>
      <c r="H294" s="40">
        <f t="shared" si="43"/>
        <v>531.90605637671388</v>
      </c>
      <c r="I294" s="38">
        <f t="shared" si="44"/>
        <v>2410.6143505867603</v>
      </c>
      <c r="J294" s="38">
        <f t="shared" si="45"/>
        <v>-109.41526433793099</v>
      </c>
      <c r="K294" s="38">
        <f t="shared" si="46"/>
        <v>2301.1990862488292</v>
      </c>
      <c r="L294" s="38">
        <f t="shared" si="47"/>
        <v>6060284.4773751153</v>
      </c>
      <c r="M294" s="38">
        <f t="shared" si="48"/>
        <v>5785214.5028295564</v>
      </c>
      <c r="N294" s="48">
        <f>'jan-feb'!M294</f>
        <v>3621302.2327025775</v>
      </c>
      <c r="O294" s="48">
        <f t="shared" si="49"/>
        <v>2163912.2701269789</v>
      </c>
    </row>
    <row r="295" spans="1:15" x14ac:dyDescent="0.25">
      <c r="A295" s="37">
        <v>5025</v>
      </c>
      <c r="B295" s="37" t="s">
        <v>313</v>
      </c>
      <c r="C295" s="38">
        <v>67552463</v>
      </c>
      <c r="D295" s="38">
        <v>5638</v>
      </c>
      <c r="E295" s="38">
        <f t="shared" si="40"/>
        <v>11981.635863781483</v>
      </c>
      <c r="F295" s="39">
        <f t="shared" si="41"/>
        <v>0.84631007224016785</v>
      </c>
      <c r="G295" s="38">
        <f t="shared" si="42"/>
        <v>1392.5538155346865</v>
      </c>
      <c r="H295" s="40">
        <f t="shared" si="43"/>
        <v>266.04032585112645</v>
      </c>
      <c r="I295" s="38">
        <f t="shared" si="44"/>
        <v>1658.5941413858129</v>
      </c>
      <c r="J295" s="38">
        <f t="shared" si="45"/>
        <v>-109.41526433793099</v>
      </c>
      <c r="K295" s="38">
        <f t="shared" si="46"/>
        <v>1549.178877047882</v>
      </c>
      <c r="L295" s="38">
        <f t="shared" si="47"/>
        <v>9351153.7691332139</v>
      </c>
      <c r="M295" s="38">
        <f t="shared" si="48"/>
        <v>8734270.508795958</v>
      </c>
      <c r="N295" s="48">
        <f>'jan-feb'!M295</f>
        <v>6820778.4237379227</v>
      </c>
      <c r="O295" s="48">
        <f t="shared" si="49"/>
        <v>1913492.0850580353</v>
      </c>
    </row>
    <row r="296" spans="1:15" x14ac:dyDescent="0.25">
      <c r="A296" s="37">
        <v>5026</v>
      </c>
      <c r="B296" s="37" t="s">
        <v>314</v>
      </c>
      <c r="C296" s="38">
        <v>22142163</v>
      </c>
      <c r="D296" s="38">
        <v>2037</v>
      </c>
      <c r="E296" s="38">
        <f t="shared" si="40"/>
        <v>10869.98674521355</v>
      </c>
      <c r="F296" s="39">
        <f t="shared" si="41"/>
        <v>0.76778992219247444</v>
      </c>
      <c r="G296" s="38">
        <f t="shared" si="42"/>
        <v>2104.0092514181638</v>
      </c>
      <c r="H296" s="40">
        <f t="shared" si="43"/>
        <v>655.1175173499031</v>
      </c>
      <c r="I296" s="38">
        <f t="shared" si="44"/>
        <v>2759.126768768067</v>
      </c>
      <c r="J296" s="38">
        <f t="shared" si="45"/>
        <v>-109.41526433793099</v>
      </c>
      <c r="K296" s="38">
        <f t="shared" si="46"/>
        <v>2649.7115044301358</v>
      </c>
      <c r="L296" s="38">
        <f t="shared" si="47"/>
        <v>5620341.2279805522</v>
      </c>
      <c r="M296" s="38">
        <f t="shared" si="48"/>
        <v>5397462.3345241863</v>
      </c>
      <c r="N296" s="48">
        <f>'jan-feb'!M296</f>
        <v>3674565.3386456454</v>
      </c>
      <c r="O296" s="48">
        <f t="shared" si="49"/>
        <v>1722896.9958785409</v>
      </c>
    </row>
    <row r="297" spans="1:15" x14ac:dyDescent="0.25">
      <c r="A297" s="37">
        <v>5027</v>
      </c>
      <c r="B297" s="37" t="s">
        <v>315</v>
      </c>
      <c r="C297" s="38">
        <v>68893628</v>
      </c>
      <c r="D297" s="38">
        <v>6088</v>
      </c>
      <c r="E297" s="38">
        <f t="shared" si="40"/>
        <v>11316.298948751642</v>
      </c>
      <c r="F297" s="39">
        <f t="shared" si="41"/>
        <v>0.79931470875019084</v>
      </c>
      <c r="G297" s="38">
        <f t="shared" si="42"/>
        <v>1818.3694411537842</v>
      </c>
      <c r="H297" s="40">
        <f t="shared" si="43"/>
        <v>498.90824611157058</v>
      </c>
      <c r="I297" s="38">
        <f t="shared" si="44"/>
        <v>2317.2776872653549</v>
      </c>
      <c r="J297" s="38">
        <f t="shared" si="45"/>
        <v>-109.41526433793099</v>
      </c>
      <c r="K297" s="38">
        <f t="shared" si="46"/>
        <v>2207.8624229274237</v>
      </c>
      <c r="L297" s="38">
        <f t="shared" si="47"/>
        <v>14107586.56007148</v>
      </c>
      <c r="M297" s="38">
        <f t="shared" si="48"/>
        <v>13441466.430782156</v>
      </c>
      <c r="N297" s="48">
        <f>'jan-feb'!M297</f>
        <v>9541078.6277538966</v>
      </c>
      <c r="O297" s="48">
        <f t="shared" si="49"/>
        <v>3900387.8030282594</v>
      </c>
    </row>
    <row r="298" spans="1:15" x14ac:dyDescent="0.25">
      <c r="A298" s="37">
        <v>5028</v>
      </c>
      <c r="B298" s="37" t="s">
        <v>316</v>
      </c>
      <c r="C298" s="38">
        <v>215214807</v>
      </c>
      <c r="D298" s="38">
        <v>17828</v>
      </c>
      <c r="E298" s="38">
        <f t="shared" si="40"/>
        <v>12071.730255777429</v>
      </c>
      <c r="F298" s="39">
        <f t="shared" si="41"/>
        <v>0.85267379354378448</v>
      </c>
      <c r="G298" s="38">
        <f t="shared" si="42"/>
        <v>1334.8934046572808</v>
      </c>
      <c r="H298" s="40">
        <f t="shared" si="43"/>
        <v>234.50728865254521</v>
      </c>
      <c r="I298" s="38">
        <f t="shared" si="44"/>
        <v>1569.400693309826</v>
      </c>
      <c r="J298" s="38">
        <f t="shared" si="45"/>
        <v>-109.41526433793099</v>
      </c>
      <c r="K298" s="38">
        <f t="shared" si="46"/>
        <v>1459.9854289718951</v>
      </c>
      <c r="L298" s="38">
        <f t="shared" si="47"/>
        <v>27979275.560327578</v>
      </c>
      <c r="M298" s="38">
        <f t="shared" si="48"/>
        <v>26028620.227710947</v>
      </c>
      <c r="N298" s="48">
        <f>'jan-feb'!M298</f>
        <v>15801916.200748438</v>
      </c>
      <c r="O298" s="48">
        <f t="shared" si="49"/>
        <v>10226704.026962509</v>
      </c>
    </row>
    <row r="299" spans="1:15" x14ac:dyDescent="0.25">
      <c r="A299" s="37">
        <v>5029</v>
      </c>
      <c r="B299" s="37" t="s">
        <v>317</v>
      </c>
      <c r="C299" s="38">
        <v>105652477</v>
      </c>
      <c r="D299" s="38">
        <v>8574</v>
      </c>
      <c r="E299" s="38">
        <f t="shared" si="40"/>
        <v>12322.42558898997</v>
      </c>
      <c r="F299" s="39">
        <f t="shared" si="41"/>
        <v>0.87038139106831969</v>
      </c>
      <c r="G299" s="38">
        <f t="shared" si="42"/>
        <v>1174.4483914012544</v>
      </c>
      <c r="H299" s="40">
        <f t="shared" si="43"/>
        <v>146.76392202815578</v>
      </c>
      <c r="I299" s="38">
        <f t="shared" si="44"/>
        <v>1321.2123134294102</v>
      </c>
      <c r="J299" s="38">
        <f t="shared" si="45"/>
        <v>-109.41526433793099</v>
      </c>
      <c r="K299" s="38">
        <f t="shared" si="46"/>
        <v>1211.7970490914793</v>
      </c>
      <c r="L299" s="38">
        <f t="shared" si="47"/>
        <v>11328074.375343762</v>
      </c>
      <c r="M299" s="38">
        <f t="shared" si="48"/>
        <v>10389947.898910344</v>
      </c>
      <c r="N299" s="48">
        <f>'jan-feb'!M299</f>
        <v>5473035.9674510481</v>
      </c>
      <c r="O299" s="48">
        <f t="shared" si="49"/>
        <v>4916911.9314592956</v>
      </c>
    </row>
    <row r="300" spans="1:15" x14ac:dyDescent="0.25">
      <c r="A300" s="37">
        <v>5031</v>
      </c>
      <c r="B300" s="37" t="s">
        <v>318</v>
      </c>
      <c r="C300" s="38">
        <v>204424861</v>
      </c>
      <c r="D300" s="38">
        <v>14961</v>
      </c>
      <c r="E300" s="38">
        <f t="shared" si="40"/>
        <v>13663.85007686652</v>
      </c>
      <c r="F300" s="39">
        <f t="shared" si="41"/>
        <v>0.96513147929886256</v>
      </c>
      <c r="G300" s="38">
        <f t="shared" si="42"/>
        <v>315.93671916026273</v>
      </c>
      <c r="H300" s="40">
        <f t="shared" si="43"/>
        <v>0</v>
      </c>
      <c r="I300" s="38">
        <f t="shared" si="44"/>
        <v>315.93671916026273</v>
      </c>
      <c r="J300" s="38">
        <f t="shared" si="45"/>
        <v>-109.41526433793099</v>
      </c>
      <c r="K300" s="38">
        <f t="shared" si="46"/>
        <v>206.52145482233175</v>
      </c>
      <c r="L300" s="38">
        <f t="shared" si="47"/>
        <v>4726729.2553566908</v>
      </c>
      <c r="M300" s="38">
        <f t="shared" si="48"/>
        <v>3089767.4855969055</v>
      </c>
      <c r="N300" s="48">
        <f>'jan-feb'!M300</f>
        <v>456469.05749121984</v>
      </c>
      <c r="O300" s="48">
        <f t="shared" si="49"/>
        <v>2633298.4281056859</v>
      </c>
    </row>
    <row r="301" spans="1:15" x14ac:dyDescent="0.25">
      <c r="A301" s="37">
        <v>5032</v>
      </c>
      <c r="B301" s="37" t="s">
        <v>319</v>
      </c>
      <c r="C301" s="38">
        <v>51216713</v>
      </c>
      <c r="D301" s="38">
        <v>4258</v>
      </c>
      <c r="E301" s="38">
        <f t="shared" si="40"/>
        <v>12028.349694692344</v>
      </c>
      <c r="F301" s="39">
        <f t="shared" si="41"/>
        <v>0.84960965387177889</v>
      </c>
      <c r="G301" s="38">
        <f t="shared" si="42"/>
        <v>1362.6569637517352</v>
      </c>
      <c r="H301" s="40">
        <f t="shared" si="43"/>
        <v>249.69048503232497</v>
      </c>
      <c r="I301" s="38">
        <f t="shared" si="44"/>
        <v>1612.3474487840601</v>
      </c>
      <c r="J301" s="38">
        <f t="shared" si="45"/>
        <v>-109.41526433793099</v>
      </c>
      <c r="K301" s="38">
        <f t="shared" si="46"/>
        <v>1502.9321844461292</v>
      </c>
      <c r="L301" s="38">
        <f t="shared" si="47"/>
        <v>6865375.4369225278</v>
      </c>
      <c r="M301" s="38">
        <f t="shared" si="48"/>
        <v>6399485.2413716186</v>
      </c>
      <c r="N301" s="48">
        <f>'jan-feb'!M301</f>
        <v>3464920.6927556028</v>
      </c>
      <c r="O301" s="48">
        <f t="shared" si="49"/>
        <v>2934564.5486160158</v>
      </c>
    </row>
    <row r="302" spans="1:15" x14ac:dyDescent="0.25">
      <c r="A302" s="37">
        <v>5033</v>
      </c>
      <c r="B302" s="37" t="s">
        <v>320</v>
      </c>
      <c r="C302" s="38">
        <v>16970758</v>
      </c>
      <c r="D302" s="38">
        <v>773</v>
      </c>
      <c r="E302" s="38">
        <f t="shared" si="40"/>
        <v>21954.408796895212</v>
      </c>
      <c r="F302" s="39">
        <f t="shared" si="41"/>
        <v>1.5507262535874227</v>
      </c>
      <c r="G302" s="38">
        <f t="shared" si="42"/>
        <v>-4990.0208616581003</v>
      </c>
      <c r="H302" s="40">
        <f t="shared" si="43"/>
        <v>0</v>
      </c>
      <c r="I302" s="38">
        <f t="shared" si="44"/>
        <v>-4990.0208616581003</v>
      </c>
      <c r="J302" s="38">
        <f t="shared" si="45"/>
        <v>-109.41526433793099</v>
      </c>
      <c r="K302" s="38">
        <f t="shared" si="46"/>
        <v>-5099.4361259960315</v>
      </c>
      <c r="L302" s="38">
        <f t="shared" si="47"/>
        <v>-3857286.1260617115</v>
      </c>
      <c r="M302" s="38">
        <f t="shared" si="48"/>
        <v>-3941864.1253949325</v>
      </c>
      <c r="N302" s="48">
        <f>'jan-feb'!M302</f>
        <v>-4087901.9433032079</v>
      </c>
      <c r="O302" s="48">
        <f t="shared" si="49"/>
        <v>146037.81790827541</v>
      </c>
    </row>
    <row r="303" spans="1:15" x14ac:dyDescent="0.25">
      <c r="A303" s="37">
        <v>5034</v>
      </c>
      <c r="B303" s="37" t="s">
        <v>321</v>
      </c>
      <c r="C303" s="38">
        <v>27406881</v>
      </c>
      <c r="D303" s="38">
        <v>2460</v>
      </c>
      <c r="E303" s="38">
        <f t="shared" si="40"/>
        <v>11141.008536585367</v>
      </c>
      <c r="F303" s="39">
        <f t="shared" si="41"/>
        <v>0.78693325741332565</v>
      </c>
      <c r="G303" s="38">
        <f t="shared" si="42"/>
        <v>1930.5553049402008</v>
      </c>
      <c r="H303" s="40">
        <f t="shared" si="43"/>
        <v>560.25989036976716</v>
      </c>
      <c r="I303" s="38">
        <f t="shared" si="44"/>
        <v>2490.8151953099677</v>
      </c>
      <c r="J303" s="38">
        <f t="shared" si="45"/>
        <v>-109.41526433793099</v>
      </c>
      <c r="K303" s="38">
        <f t="shared" si="46"/>
        <v>2381.3999309720366</v>
      </c>
      <c r="L303" s="38">
        <f t="shared" si="47"/>
        <v>6127405.3804625208</v>
      </c>
      <c r="M303" s="38">
        <f t="shared" si="48"/>
        <v>5858243.8301912099</v>
      </c>
      <c r="N303" s="48">
        <f>'jan-feb'!M303</f>
        <v>2484297.3326206608</v>
      </c>
      <c r="O303" s="48">
        <f t="shared" si="49"/>
        <v>3373946.4975705491</v>
      </c>
    </row>
    <row r="304" spans="1:15" x14ac:dyDescent="0.25">
      <c r="A304" s="37">
        <v>5035</v>
      </c>
      <c r="B304" s="37" t="s">
        <v>322</v>
      </c>
      <c r="C304" s="38">
        <v>304402537</v>
      </c>
      <c r="D304" s="38">
        <v>25108</v>
      </c>
      <c r="E304" s="38">
        <f t="shared" si="40"/>
        <v>12123.726979448782</v>
      </c>
      <c r="F304" s="39">
        <f t="shared" si="41"/>
        <v>0.85634652667195232</v>
      </c>
      <c r="G304" s="38">
        <f t="shared" si="42"/>
        <v>1301.6155015076149</v>
      </c>
      <c r="H304" s="40">
        <f t="shared" si="43"/>
        <v>216.30843536757175</v>
      </c>
      <c r="I304" s="38">
        <f t="shared" si="44"/>
        <v>1517.9239368751867</v>
      </c>
      <c r="J304" s="38">
        <f t="shared" si="45"/>
        <v>-109.41526433793099</v>
      </c>
      <c r="K304" s="38">
        <f t="shared" si="46"/>
        <v>1408.5086725372557</v>
      </c>
      <c r="L304" s="38">
        <f t="shared" si="47"/>
        <v>38112034.207062185</v>
      </c>
      <c r="M304" s="38">
        <f t="shared" si="48"/>
        <v>35364835.750065416</v>
      </c>
      <c r="N304" s="48">
        <f>'jan-feb'!M304</f>
        <v>22924443.772162445</v>
      </c>
      <c r="O304" s="48">
        <f t="shared" si="49"/>
        <v>12440391.977902971</v>
      </c>
    </row>
    <row r="305" spans="1:15" x14ac:dyDescent="0.25">
      <c r="A305" s="37">
        <v>5036</v>
      </c>
      <c r="B305" s="37" t="s">
        <v>323</v>
      </c>
      <c r="C305" s="38">
        <v>28480717</v>
      </c>
      <c r="D305" s="38">
        <v>2667</v>
      </c>
      <c r="E305" s="38">
        <f t="shared" si="40"/>
        <v>10678.934008248969</v>
      </c>
      <c r="F305" s="39">
        <f t="shared" si="41"/>
        <v>0.75429511585213671</v>
      </c>
      <c r="G305" s="38">
        <f t="shared" si="42"/>
        <v>2226.2830030754953</v>
      </c>
      <c r="H305" s="40">
        <f t="shared" si="43"/>
        <v>721.98597528750634</v>
      </c>
      <c r="I305" s="38">
        <f t="shared" si="44"/>
        <v>2948.2689783630017</v>
      </c>
      <c r="J305" s="38">
        <f t="shared" si="45"/>
        <v>-109.41526433793099</v>
      </c>
      <c r="K305" s="38">
        <f t="shared" si="46"/>
        <v>2838.8537140250705</v>
      </c>
      <c r="L305" s="38">
        <f t="shared" si="47"/>
        <v>7863033.3652941259</v>
      </c>
      <c r="M305" s="38">
        <f t="shared" si="48"/>
        <v>7571222.8553048633</v>
      </c>
      <c r="N305" s="48">
        <f>'jan-feb'!M305</f>
        <v>5770274.5362680107</v>
      </c>
      <c r="O305" s="48">
        <f t="shared" si="49"/>
        <v>1800948.3190368526</v>
      </c>
    </row>
    <row r="306" spans="1:15" x14ac:dyDescent="0.25">
      <c r="A306" s="37">
        <v>5037</v>
      </c>
      <c r="B306" s="37" t="s">
        <v>324</v>
      </c>
      <c r="C306" s="38">
        <v>249416567</v>
      </c>
      <c r="D306" s="38">
        <v>20807</v>
      </c>
      <c r="E306" s="38">
        <f t="shared" si="40"/>
        <v>11987.146969769788</v>
      </c>
      <c r="F306" s="39">
        <f t="shared" si="41"/>
        <v>0.84669934333470886</v>
      </c>
      <c r="G306" s="38">
        <f t="shared" si="42"/>
        <v>1389.0267077021708</v>
      </c>
      <c r="H306" s="40">
        <f t="shared" si="43"/>
        <v>264.11143875521947</v>
      </c>
      <c r="I306" s="38">
        <f t="shared" si="44"/>
        <v>1653.1381464573903</v>
      </c>
      <c r="J306" s="38">
        <f t="shared" si="45"/>
        <v>-109.41526433793099</v>
      </c>
      <c r="K306" s="38">
        <f t="shared" si="46"/>
        <v>1543.7228821194594</v>
      </c>
      <c r="L306" s="38">
        <f t="shared" si="47"/>
        <v>34396845.413338922</v>
      </c>
      <c r="M306" s="38">
        <f t="shared" si="48"/>
        <v>32120242.008259591</v>
      </c>
      <c r="N306" s="48">
        <f>'jan-feb'!M306</f>
        <v>24214640.381934218</v>
      </c>
      <c r="O306" s="48">
        <f t="shared" si="49"/>
        <v>7905601.6263253726</v>
      </c>
    </row>
    <row r="307" spans="1:15" x14ac:dyDescent="0.25">
      <c r="A307" s="37">
        <v>5038</v>
      </c>
      <c r="B307" s="37" t="s">
        <v>325</v>
      </c>
      <c r="C307" s="38">
        <v>175780900</v>
      </c>
      <c r="D307" s="38">
        <v>15435</v>
      </c>
      <c r="E307" s="38">
        <f t="shared" si="40"/>
        <v>11388.461289277615</v>
      </c>
      <c r="F307" s="39">
        <f t="shared" si="41"/>
        <v>0.80441181872063872</v>
      </c>
      <c r="G307" s="38">
        <f t="shared" si="42"/>
        <v>1772.1855432171619</v>
      </c>
      <c r="H307" s="40">
        <f t="shared" si="43"/>
        <v>473.6514269274802</v>
      </c>
      <c r="I307" s="38">
        <f t="shared" si="44"/>
        <v>2245.8369701446422</v>
      </c>
      <c r="J307" s="38">
        <f t="shared" si="45"/>
        <v>-109.41526433793099</v>
      </c>
      <c r="K307" s="38">
        <f t="shared" si="46"/>
        <v>2136.4217058067111</v>
      </c>
      <c r="L307" s="38">
        <f t="shared" si="47"/>
        <v>34664493.63418255</v>
      </c>
      <c r="M307" s="38">
        <f t="shared" si="48"/>
        <v>32975669.029126585</v>
      </c>
      <c r="N307" s="48">
        <f>'jan-feb'!M307</f>
        <v>21273768.396747936</v>
      </c>
      <c r="O307" s="48">
        <f t="shared" si="49"/>
        <v>11701900.632378649</v>
      </c>
    </row>
    <row r="308" spans="1:15" x14ac:dyDescent="0.25">
      <c r="A308" s="37">
        <v>5041</v>
      </c>
      <c r="B308" s="37" t="s">
        <v>326</v>
      </c>
      <c r="C308" s="38">
        <v>23302394</v>
      </c>
      <c r="D308" s="38">
        <v>2141</v>
      </c>
      <c r="E308" s="38">
        <f t="shared" si="40"/>
        <v>10883.883232134516</v>
      </c>
      <c r="F308" s="39">
        <f t="shared" si="41"/>
        <v>0.76877148572717657</v>
      </c>
      <c r="G308" s="38">
        <f t="shared" si="42"/>
        <v>2095.1154997887452</v>
      </c>
      <c r="H308" s="40">
        <f t="shared" si="43"/>
        <v>650.25374692756475</v>
      </c>
      <c r="I308" s="38">
        <f t="shared" si="44"/>
        <v>2745.36924671631</v>
      </c>
      <c r="J308" s="38">
        <f t="shared" si="45"/>
        <v>-109.41526433793099</v>
      </c>
      <c r="K308" s="38">
        <f t="shared" si="46"/>
        <v>2635.9539823783789</v>
      </c>
      <c r="L308" s="38">
        <f t="shared" si="47"/>
        <v>5877835.5572196199</v>
      </c>
      <c r="M308" s="38">
        <f t="shared" si="48"/>
        <v>5643577.476272109</v>
      </c>
      <c r="N308" s="48">
        <f>'jan-feb'!M308</f>
        <v>4228385.2169515612</v>
      </c>
      <c r="O308" s="48">
        <f t="shared" si="49"/>
        <v>1415192.2593205478</v>
      </c>
    </row>
    <row r="309" spans="1:15" x14ac:dyDescent="0.25">
      <c r="A309" s="37">
        <v>5042</v>
      </c>
      <c r="B309" s="37" t="s">
        <v>327</v>
      </c>
      <c r="C309" s="38">
        <v>15557204</v>
      </c>
      <c r="D309" s="38">
        <v>1302</v>
      </c>
      <c r="E309" s="38">
        <f t="shared" si="40"/>
        <v>11948.697388632872</v>
      </c>
      <c r="F309" s="39">
        <f t="shared" si="41"/>
        <v>0.84398349817303508</v>
      </c>
      <c r="G309" s="38">
        <f t="shared" si="42"/>
        <v>1413.634439629797</v>
      </c>
      <c r="H309" s="40">
        <f t="shared" si="43"/>
        <v>277.56879215314007</v>
      </c>
      <c r="I309" s="38">
        <f t="shared" si="44"/>
        <v>1691.2032317829371</v>
      </c>
      <c r="J309" s="38">
        <f t="shared" si="45"/>
        <v>-109.41526433793099</v>
      </c>
      <c r="K309" s="38">
        <f t="shared" si="46"/>
        <v>1581.7879674450062</v>
      </c>
      <c r="L309" s="38">
        <f t="shared" si="47"/>
        <v>2201946.6077813841</v>
      </c>
      <c r="M309" s="38">
        <f t="shared" si="48"/>
        <v>2059487.9336133981</v>
      </c>
      <c r="N309" s="48">
        <f>'jan-feb'!M309</f>
        <v>1255718.9897528866</v>
      </c>
      <c r="O309" s="48">
        <f t="shared" si="49"/>
        <v>803768.94386051153</v>
      </c>
    </row>
    <row r="310" spans="1:15" x14ac:dyDescent="0.25">
      <c r="A310" s="37">
        <v>5043</v>
      </c>
      <c r="B310" s="37" t="s">
        <v>328</v>
      </c>
      <c r="C310" s="38">
        <v>5933163</v>
      </c>
      <c r="D310" s="38">
        <v>439</v>
      </c>
      <c r="E310" s="38">
        <f t="shared" si="40"/>
        <v>13515.177676537585</v>
      </c>
      <c r="F310" s="39">
        <f t="shared" si="41"/>
        <v>0.95463016284316538</v>
      </c>
      <c r="G310" s="38">
        <f t="shared" si="42"/>
        <v>411.08705537078089</v>
      </c>
      <c r="H310" s="40">
        <f t="shared" si="43"/>
        <v>0</v>
      </c>
      <c r="I310" s="38">
        <f t="shared" si="44"/>
        <v>411.08705537078089</v>
      </c>
      <c r="J310" s="38">
        <f t="shared" si="45"/>
        <v>-109.41526433793099</v>
      </c>
      <c r="K310" s="38">
        <f t="shared" si="46"/>
        <v>301.67179103284991</v>
      </c>
      <c r="L310" s="38">
        <f t="shared" si="47"/>
        <v>180467.21730777281</v>
      </c>
      <c r="M310" s="38">
        <f t="shared" si="48"/>
        <v>132433.91626342112</v>
      </c>
      <c r="N310" s="48">
        <f>'jan-feb'!M310</f>
        <v>-237875.09587336116</v>
      </c>
      <c r="O310" s="48">
        <f t="shared" si="49"/>
        <v>370309.01213678229</v>
      </c>
    </row>
    <row r="311" spans="1:15" x14ac:dyDescent="0.25">
      <c r="A311" s="37">
        <v>5044</v>
      </c>
      <c r="B311" s="37" t="s">
        <v>329</v>
      </c>
      <c r="C311" s="38">
        <v>14308008</v>
      </c>
      <c r="D311" s="38">
        <v>803</v>
      </c>
      <c r="E311" s="38">
        <f t="shared" si="40"/>
        <v>17818.191780821919</v>
      </c>
      <c r="F311" s="39">
        <f t="shared" si="41"/>
        <v>1.2585689754435005</v>
      </c>
      <c r="G311" s="38">
        <f t="shared" si="42"/>
        <v>-2342.8419713711924</v>
      </c>
      <c r="H311" s="40">
        <f t="shared" si="43"/>
        <v>0</v>
      </c>
      <c r="I311" s="38">
        <f t="shared" si="44"/>
        <v>-2342.8419713711924</v>
      </c>
      <c r="J311" s="38">
        <f t="shared" si="45"/>
        <v>-109.41526433793099</v>
      </c>
      <c r="K311" s="38">
        <f t="shared" si="46"/>
        <v>-2452.2572357091235</v>
      </c>
      <c r="L311" s="38">
        <f t="shared" si="47"/>
        <v>-1881302.1030110675</v>
      </c>
      <c r="M311" s="38">
        <f t="shared" si="48"/>
        <v>-1969162.5602744261</v>
      </c>
      <c r="N311" s="48">
        <f>'jan-feb'!M311</f>
        <v>-2281852.2771442113</v>
      </c>
      <c r="O311" s="48">
        <f t="shared" si="49"/>
        <v>312689.71686978522</v>
      </c>
    </row>
    <row r="312" spans="1:15" x14ac:dyDescent="0.25">
      <c r="A312" s="37">
        <v>5045</v>
      </c>
      <c r="B312" s="37" t="s">
        <v>330</v>
      </c>
      <c r="C312" s="38">
        <v>27942210</v>
      </c>
      <c r="D312" s="38">
        <v>2292</v>
      </c>
      <c r="E312" s="38">
        <f t="shared" si="40"/>
        <v>12191.19109947644</v>
      </c>
      <c r="F312" s="39">
        <f t="shared" si="41"/>
        <v>0.86111178284759837</v>
      </c>
      <c r="G312" s="38">
        <f t="shared" si="42"/>
        <v>1258.4384646899136</v>
      </c>
      <c r="H312" s="40">
        <f t="shared" si="43"/>
        <v>192.69599335789133</v>
      </c>
      <c r="I312" s="38">
        <f t="shared" si="44"/>
        <v>1451.1344580478049</v>
      </c>
      <c r="J312" s="38">
        <f t="shared" si="45"/>
        <v>-109.41526433793099</v>
      </c>
      <c r="K312" s="38">
        <f t="shared" si="46"/>
        <v>1341.7191937098739</v>
      </c>
      <c r="L312" s="38">
        <f t="shared" si="47"/>
        <v>3326000.1778455689</v>
      </c>
      <c r="M312" s="38">
        <f t="shared" si="48"/>
        <v>3075220.3919830308</v>
      </c>
      <c r="N312" s="48">
        <f>'jan-feb'!M312</f>
        <v>1443748.6645880328</v>
      </c>
      <c r="O312" s="48">
        <f t="shared" si="49"/>
        <v>1631471.7273949981</v>
      </c>
    </row>
    <row r="313" spans="1:15" x14ac:dyDescent="0.25">
      <c r="A313" s="37">
        <v>5046</v>
      </c>
      <c r="B313" s="37" t="s">
        <v>331</v>
      </c>
      <c r="C313" s="38">
        <v>13558863</v>
      </c>
      <c r="D313" s="38">
        <v>1230</v>
      </c>
      <c r="E313" s="38">
        <f t="shared" si="40"/>
        <v>11023.465853658536</v>
      </c>
      <c r="F313" s="39">
        <f t="shared" si="41"/>
        <v>0.77863075535016302</v>
      </c>
      <c r="G313" s="38">
        <f t="shared" si="42"/>
        <v>2005.7826220133727</v>
      </c>
      <c r="H313" s="40">
        <f t="shared" si="43"/>
        <v>601.3998293941579</v>
      </c>
      <c r="I313" s="38">
        <f t="shared" si="44"/>
        <v>2607.1824514075306</v>
      </c>
      <c r="J313" s="38">
        <f t="shared" si="45"/>
        <v>-109.41526433793099</v>
      </c>
      <c r="K313" s="38">
        <f t="shared" si="46"/>
        <v>2497.7671870695995</v>
      </c>
      <c r="L313" s="38">
        <f t="shared" si="47"/>
        <v>3206834.4152312628</v>
      </c>
      <c r="M313" s="38">
        <f t="shared" si="48"/>
        <v>3072253.6400956074</v>
      </c>
      <c r="N313" s="48">
        <f>'jan-feb'!M313</f>
        <v>2333166.2863103314</v>
      </c>
      <c r="O313" s="48">
        <f t="shared" si="49"/>
        <v>739087.35378527595</v>
      </c>
    </row>
    <row r="314" spans="1:15" x14ac:dyDescent="0.25">
      <c r="A314" s="37">
        <v>5047</v>
      </c>
      <c r="B314" s="37" t="s">
        <v>332</v>
      </c>
      <c r="C314" s="38">
        <v>45041025</v>
      </c>
      <c r="D314" s="38">
        <v>3944</v>
      </c>
      <c r="E314" s="38">
        <f t="shared" si="40"/>
        <v>11420.138184584179</v>
      </c>
      <c r="F314" s="39">
        <f t="shared" si="41"/>
        <v>0.80664928244095424</v>
      </c>
      <c r="G314" s="38">
        <f t="shared" si="42"/>
        <v>1751.9123302209609</v>
      </c>
      <c r="H314" s="40">
        <f t="shared" si="43"/>
        <v>462.56451357018284</v>
      </c>
      <c r="I314" s="38">
        <f t="shared" si="44"/>
        <v>2214.4768437911439</v>
      </c>
      <c r="J314" s="38">
        <f t="shared" si="45"/>
        <v>-109.41526433793099</v>
      </c>
      <c r="K314" s="38">
        <f t="shared" si="46"/>
        <v>2105.0615794532127</v>
      </c>
      <c r="L314" s="38">
        <f t="shared" si="47"/>
        <v>8733896.6719122715</v>
      </c>
      <c r="M314" s="38">
        <f t="shared" si="48"/>
        <v>8302362.8693634709</v>
      </c>
      <c r="N314" s="48">
        <f>'jan-feb'!M314</f>
        <v>6638375.2519088993</v>
      </c>
      <c r="O314" s="48">
        <f t="shared" si="49"/>
        <v>1663987.6174545716</v>
      </c>
    </row>
    <row r="315" spans="1:15" x14ac:dyDescent="0.25">
      <c r="A315" s="37">
        <v>5049</v>
      </c>
      <c r="B315" s="37" t="s">
        <v>333</v>
      </c>
      <c r="C315" s="38">
        <v>14327623</v>
      </c>
      <c r="D315" s="38">
        <v>1110</v>
      </c>
      <c r="E315" s="38">
        <f t="shared" si="40"/>
        <v>12907.768468468468</v>
      </c>
      <c r="F315" s="39">
        <f t="shared" si="41"/>
        <v>0.91172646116130851</v>
      </c>
      <c r="G315" s="38">
        <f t="shared" si="42"/>
        <v>799.8289485350158</v>
      </c>
      <c r="H315" s="40">
        <f t="shared" si="43"/>
        <v>0</v>
      </c>
      <c r="I315" s="38">
        <f t="shared" si="44"/>
        <v>799.8289485350158</v>
      </c>
      <c r="J315" s="38">
        <f t="shared" si="45"/>
        <v>-109.41526433793099</v>
      </c>
      <c r="K315" s="38">
        <f t="shared" si="46"/>
        <v>690.41368419708476</v>
      </c>
      <c r="L315" s="38">
        <f t="shared" si="47"/>
        <v>887810.13287386752</v>
      </c>
      <c r="M315" s="38">
        <f t="shared" si="48"/>
        <v>766359.18945876404</v>
      </c>
      <c r="N315" s="48">
        <f>'jan-feb'!M315</f>
        <v>1117538.030572739</v>
      </c>
      <c r="O315" s="48">
        <f t="shared" si="49"/>
        <v>-351178.84111397492</v>
      </c>
    </row>
    <row r="316" spans="1:15" x14ac:dyDescent="0.25">
      <c r="A316" s="37">
        <v>5052</v>
      </c>
      <c r="B316" s="37" t="s">
        <v>334</v>
      </c>
      <c r="C316" s="38">
        <v>6595529</v>
      </c>
      <c r="D316" s="38">
        <v>596</v>
      </c>
      <c r="E316" s="38">
        <f t="shared" si="40"/>
        <v>11066.323825503356</v>
      </c>
      <c r="F316" s="39">
        <f t="shared" si="41"/>
        <v>0.78165798248846208</v>
      </c>
      <c r="G316" s="38">
        <f t="shared" si="42"/>
        <v>1978.3535200326878</v>
      </c>
      <c r="H316" s="40">
        <f t="shared" si="43"/>
        <v>586.39953924847089</v>
      </c>
      <c r="I316" s="38">
        <f t="shared" si="44"/>
        <v>2564.7530592811586</v>
      </c>
      <c r="J316" s="38">
        <f t="shared" si="45"/>
        <v>-109.41526433793099</v>
      </c>
      <c r="K316" s="38">
        <f t="shared" si="46"/>
        <v>2455.3377949432274</v>
      </c>
      <c r="L316" s="38">
        <f t="shared" si="47"/>
        <v>1528592.8233315705</v>
      </c>
      <c r="M316" s="38">
        <f t="shared" si="48"/>
        <v>1463381.3257861636</v>
      </c>
      <c r="N316" s="48">
        <f>'jan-feb'!M316</f>
        <v>1267836.6368300468</v>
      </c>
      <c r="O316" s="48">
        <f t="shared" si="49"/>
        <v>195544.68895611679</v>
      </c>
    </row>
    <row r="317" spans="1:15" x14ac:dyDescent="0.25">
      <c r="A317" s="37">
        <v>5053</v>
      </c>
      <c r="B317" s="37" t="s">
        <v>335</v>
      </c>
      <c r="C317" s="38">
        <v>81517748</v>
      </c>
      <c r="D317" s="38">
        <v>7066</v>
      </c>
      <c r="E317" s="38">
        <f t="shared" si="40"/>
        <v>11536.618737616756</v>
      </c>
      <c r="F317" s="39">
        <f t="shared" si="41"/>
        <v>0.81487676209167226</v>
      </c>
      <c r="G317" s="38">
        <f t="shared" si="42"/>
        <v>1677.3647762801115</v>
      </c>
      <c r="H317" s="40">
        <f t="shared" si="43"/>
        <v>421.7963200087807</v>
      </c>
      <c r="I317" s="38">
        <f t="shared" si="44"/>
        <v>2099.1610962888922</v>
      </c>
      <c r="J317" s="38">
        <f t="shared" si="45"/>
        <v>-109.41526433793099</v>
      </c>
      <c r="K317" s="38">
        <f t="shared" si="46"/>
        <v>1989.7458319509612</v>
      </c>
      <c r="L317" s="38">
        <f t="shared" si="47"/>
        <v>14832672.306377312</v>
      </c>
      <c r="M317" s="38">
        <f t="shared" si="48"/>
        <v>14059544.048565492</v>
      </c>
      <c r="N317" s="48">
        <f>'jan-feb'!M317</f>
        <v>9609376.9770152885</v>
      </c>
      <c r="O317" s="48">
        <f t="shared" si="49"/>
        <v>4450167.0715502035</v>
      </c>
    </row>
    <row r="318" spans="1:15" x14ac:dyDescent="0.25">
      <c r="A318" s="37">
        <v>5054</v>
      </c>
      <c r="B318" s="37" t="s">
        <v>336</v>
      </c>
      <c r="C318" s="38">
        <v>109376588</v>
      </c>
      <c r="D318" s="38">
        <v>10006</v>
      </c>
      <c r="E318" s="38">
        <f t="shared" si="40"/>
        <v>10931.10013991605</v>
      </c>
      <c r="F318" s="39">
        <f t="shared" si="41"/>
        <v>0.77210660165707568</v>
      </c>
      <c r="G318" s="38">
        <f t="shared" si="42"/>
        <v>2064.8966788085631</v>
      </c>
      <c r="H318" s="40">
        <f t="shared" si="43"/>
        <v>633.72782920402778</v>
      </c>
      <c r="I318" s="38">
        <f t="shared" si="44"/>
        <v>2698.6245080125909</v>
      </c>
      <c r="J318" s="38">
        <f t="shared" si="45"/>
        <v>-109.41526433793099</v>
      </c>
      <c r="K318" s="38">
        <f t="shared" si="46"/>
        <v>2589.2092436746598</v>
      </c>
      <c r="L318" s="38">
        <f t="shared" si="47"/>
        <v>27002436.827173986</v>
      </c>
      <c r="M318" s="38">
        <f t="shared" si="48"/>
        <v>25907627.692208644</v>
      </c>
      <c r="N318" s="48">
        <f>'jan-feb'!M318</f>
        <v>17744274.852586318</v>
      </c>
      <c r="O318" s="48">
        <f t="shared" si="49"/>
        <v>8163352.8396223262</v>
      </c>
    </row>
    <row r="319" spans="1:15" x14ac:dyDescent="0.25">
      <c r="A319" s="37">
        <v>5055</v>
      </c>
      <c r="B319" s="37" t="s">
        <v>337</v>
      </c>
      <c r="C319" s="38">
        <v>75449621</v>
      </c>
      <c r="D319" s="38">
        <v>6075</v>
      </c>
      <c r="E319" s="38">
        <f t="shared" si="40"/>
        <v>12419.690699588476</v>
      </c>
      <c r="F319" s="39">
        <f t="shared" si="41"/>
        <v>0.87725160843370453</v>
      </c>
      <c r="G319" s="38">
        <f t="shared" si="42"/>
        <v>1112.1987206182105</v>
      </c>
      <c r="H319" s="40">
        <f t="shared" si="43"/>
        <v>112.72113331867867</v>
      </c>
      <c r="I319" s="38">
        <f t="shared" si="44"/>
        <v>1224.9198539368892</v>
      </c>
      <c r="J319" s="38">
        <f t="shared" si="45"/>
        <v>-109.41526433793099</v>
      </c>
      <c r="K319" s="38">
        <f t="shared" si="46"/>
        <v>1115.5045895989583</v>
      </c>
      <c r="L319" s="38">
        <f t="shared" si="47"/>
        <v>7441388.1126666022</v>
      </c>
      <c r="M319" s="38">
        <f t="shared" si="48"/>
        <v>6776690.3818136714</v>
      </c>
      <c r="N319" s="48">
        <f>'jan-feb'!M319</f>
        <v>4625459.469215665</v>
      </c>
      <c r="O319" s="48">
        <f t="shared" si="49"/>
        <v>2151230.9125980064</v>
      </c>
    </row>
    <row r="320" spans="1:15" x14ac:dyDescent="0.25">
      <c r="A320" s="37">
        <v>5056</v>
      </c>
      <c r="B320" s="37" t="s">
        <v>338</v>
      </c>
      <c r="C320" s="38">
        <v>73374229</v>
      </c>
      <c r="D320" s="38">
        <v>5568</v>
      </c>
      <c r="E320" s="38">
        <f t="shared" si="40"/>
        <v>13177.842852011494</v>
      </c>
      <c r="F320" s="39">
        <f t="shared" si="41"/>
        <v>0.9308028772404715</v>
      </c>
      <c r="G320" s="38">
        <f t="shared" si="42"/>
        <v>626.98134306747932</v>
      </c>
      <c r="H320" s="40">
        <f t="shared" si="43"/>
        <v>0</v>
      </c>
      <c r="I320" s="38">
        <f t="shared" si="44"/>
        <v>626.98134306747932</v>
      </c>
      <c r="J320" s="38">
        <f t="shared" si="45"/>
        <v>-109.41526433793099</v>
      </c>
      <c r="K320" s="38">
        <f t="shared" si="46"/>
        <v>517.56607872954828</v>
      </c>
      <c r="L320" s="38">
        <f t="shared" si="47"/>
        <v>3491032.1181997247</v>
      </c>
      <c r="M320" s="38">
        <f t="shared" si="48"/>
        <v>2881807.9263661248</v>
      </c>
      <c r="N320" s="48">
        <f>'jan-feb'!M320</f>
        <v>1438401.911109627</v>
      </c>
      <c r="O320" s="48">
        <f t="shared" si="49"/>
        <v>1443406.0152564978</v>
      </c>
    </row>
    <row r="321" spans="1:15" x14ac:dyDescent="0.25">
      <c r="A321" s="37">
        <v>5057</v>
      </c>
      <c r="B321" s="37" t="s">
        <v>339</v>
      </c>
      <c r="C321" s="38">
        <v>132128091</v>
      </c>
      <c r="D321" s="38">
        <v>10706</v>
      </c>
      <c r="E321" s="38">
        <f t="shared" si="40"/>
        <v>12341.499252755464</v>
      </c>
      <c r="F321" s="39">
        <f t="shared" si="41"/>
        <v>0.87172863896858799</v>
      </c>
      <c r="G321" s="38">
        <f t="shared" si="42"/>
        <v>1162.2412465913385</v>
      </c>
      <c r="H321" s="40">
        <f t="shared" si="43"/>
        <v>140.08813971023301</v>
      </c>
      <c r="I321" s="38">
        <f t="shared" si="44"/>
        <v>1302.3293863015715</v>
      </c>
      <c r="J321" s="38">
        <f t="shared" si="45"/>
        <v>-109.41526433793099</v>
      </c>
      <c r="K321" s="38">
        <f t="shared" si="46"/>
        <v>1192.9141219636406</v>
      </c>
      <c r="L321" s="38">
        <f t="shared" si="47"/>
        <v>13942738.409744624</v>
      </c>
      <c r="M321" s="38">
        <f t="shared" si="48"/>
        <v>12771338.589742737</v>
      </c>
      <c r="N321" s="48">
        <f>'jan-feb'!M321</f>
        <v>9307233.5777222756</v>
      </c>
      <c r="O321" s="48">
        <f t="shared" si="49"/>
        <v>3464105.0120204613</v>
      </c>
    </row>
    <row r="322" spans="1:15" x14ac:dyDescent="0.25">
      <c r="A322" s="37">
        <v>5058</v>
      </c>
      <c r="B322" s="37" t="s">
        <v>340</v>
      </c>
      <c r="C322" s="38">
        <v>54813796</v>
      </c>
      <c r="D322" s="38">
        <v>4340</v>
      </c>
      <c r="E322" s="38">
        <f t="shared" si="40"/>
        <v>12629.906912442397</v>
      </c>
      <c r="F322" s="39">
        <f t="shared" si="41"/>
        <v>0.89210000645790444</v>
      </c>
      <c r="G322" s="38">
        <f t="shared" si="42"/>
        <v>977.66034439170153</v>
      </c>
      <c r="H322" s="40">
        <f t="shared" si="43"/>
        <v>39.145458819806571</v>
      </c>
      <c r="I322" s="38">
        <f t="shared" si="44"/>
        <v>1016.8058032115081</v>
      </c>
      <c r="J322" s="38">
        <f t="shared" si="45"/>
        <v>-109.41526433793099</v>
      </c>
      <c r="K322" s="38">
        <f t="shared" si="46"/>
        <v>907.39053887357704</v>
      </c>
      <c r="L322" s="38">
        <f t="shared" si="47"/>
        <v>4412937.1859379448</v>
      </c>
      <c r="M322" s="38">
        <f t="shared" si="48"/>
        <v>3938074.9387113242</v>
      </c>
      <c r="N322" s="48">
        <f>'jan-feb'!M322</f>
        <v>4543540.3858429603</v>
      </c>
      <c r="O322" s="48">
        <f t="shared" si="49"/>
        <v>-605465.44713163609</v>
      </c>
    </row>
    <row r="323" spans="1:15" x14ac:dyDescent="0.25">
      <c r="A323" s="37">
        <v>5059</v>
      </c>
      <c r="B323" s="37" t="s">
        <v>341</v>
      </c>
      <c r="C323" s="38">
        <v>220004290</v>
      </c>
      <c r="D323" s="38">
        <v>18840</v>
      </c>
      <c r="E323" s="38">
        <f t="shared" si="40"/>
        <v>11677.510084925691</v>
      </c>
      <c r="F323" s="39">
        <f t="shared" si="41"/>
        <v>0.82482847216487476</v>
      </c>
      <c r="G323" s="38">
        <f t="shared" si="42"/>
        <v>1587.1943140023936</v>
      </c>
      <c r="H323" s="40">
        <f t="shared" si="43"/>
        <v>372.48434845065373</v>
      </c>
      <c r="I323" s="38">
        <f t="shared" si="44"/>
        <v>1959.6786624530473</v>
      </c>
      <c r="J323" s="38">
        <f t="shared" si="45"/>
        <v>-109.41526433793099</v>
      </c>
      <c r="K323" s="38">
        <f t="shared" si="46"/>
        <v>1850.2633981151164</v>
      </c>
      <c r="L323" s="38">
        <f t="shared" si="47"/>
        <v>36920346.000615411</v>
      </c>
      <c r="M323" s="38">
        <f t="shared" si="48"/>
        <v>34858962.42048879</v>
      </c>
      <c r="N323" s="48">
        <f>'jan-feb'!M323</f>
        <v>23697382.160802133</v>
      </c>
      <c r="O323" s="48">
        <f t="shared" si="49"/>
        <v>11161580.259686656</v>
      </c>
    </row>
    <row r="324" spans="1:15" x14ac:dyDescent="0.25">
      <c r="A324" s="37">
        <v>5060</v>
      </c>
      <c r="B324" s="37" t="s">
        <v>342</v>
      </c>
      <c r="C324" s="38">
        <v>129970968</v>
      </c>
      <c r="D324" s="38">
        <v>9920</v>
      </c>
      <c r="E324" s="38">
        <f t="shared" si="40"/>
        <v>13101.912096774193</v>
      </c>
      <c r="F324" s="39">
        <f t="shared" si="41"/>
        <v>0.92543958931545778</v>
      </c>
      <c r="G324" s="38">
        <f t="shared" si="42"/>
        <v>675.57702641935202</v>
      </c>
      <c r="H324" s="40">
        <f t="shared" si="43"/>
        <v>0</v>
      </c>
      <c r="I324" s="38">
        <f t="shared" si="44"/>
        <v>675.57702641935202</v>
      </c>
      <c r="J324" s="38">
        <f t="shared" si="45"/>
        <v>-109.41526433793099</v>
      </c>
      <c r="K324" s="38">
        <f t="shared" si="46"/>
        <v>566.16176208142099</v>
      </c>
      <c r="L324" s="38">
        <f t="shared" si="47"/>
        <v>6701724.1020799717</v>
      </c>
      <c r="M324" s="38">
        <f t="shared" si="48"/>
        <v>5616324.6798476959</v>
      </c>
      <c r="N324" s="48">
        <f>'jan-feb'!M324</f>
        <v>5639341.5565746259</v>
      </c>
      <c r="O324" s="48">
        <f t="shared" si="49"/>
        <v>-23016.87672693003</v>
      </c>
    </row>
    <row r="325" spans="1:15" x14ac:dyDescent="0.25">
      <c r="A325" s="37">
        <v>5061</v>
      </c>
      <c r="B325" s="37" t="s">
        <v>343</v>
      </c>
      <c r="C325" s="38">
        <v>22666332</v>
      </c>
      <c r="D325" s="38">
        <v>1935</v>
      </c>
      <c r="E325" s="38">
        <f t="shared" si="40"/>
        <v>11713.866666666667</v>
      </c>
      <c r="F325" s="39">
        <f t="shared" si="41"/>
        <v>0.82739648054615267</v>
      </c>
      <c r="G325" s="38">
        <f t="shared" si="42"/>
        <v>1563.9261016881687</v>
      </c>
      <c r="H325" s="40">
        <f t="shared" si="43"/>
        <v>359.75954484131205</v>
      </c>
      <c r="I325" s="38">
        <f t="shared" si="44"/>
        <v>1923.6856465294809</v>
      </c>
      <c r="J325" s="38">
        <f t="shared" si="45"/>
        <v>-109.41526433793099</v>
      </c>
      <c r="K325" s="38">
        <f t="shared" si="46"/>
        <v>1814.27038219155</v>
      </c>
      <c r="L325" s="38">
        <f t="shared" si="47"/>
        <v>3722331.7260345453</v>
      </c>
      <c r="M325" s="38">
        <f t="shared" si="48"/>
        <v>3510613.1895406493</v>
      </c>
      <c r="N325" s="48">
        <f>'jan-feb'!M325</f>
        <v>2419001.0762686925</v>
      </c>
      <c r="O325" s="48">
        <f t="shared" si="49"/>
        <v>1091612.1132719568</v>
      </c>
    </row>
    <row r="326" spans="1:15" x14ac:dyDescent="0.25">
      <c r="A326" s="37">
        <v>5501</v>
      </c>
      <c r="B326" s="37" t="s">
        <v>344</v>
      </c>
      <c r="C326" s="38">
        <v>1165568871</v>
      </c>
      <c r="D326" s="38">
        <v>79943</v>
      </c>
      <c r="E326" s="38">
        <f t="shared" si="40"/>
        <v>14579.999136885031</v>
      </c>
      <c r="F326" s="39">
        <f t="shared" si="41"/>
        <v>1.0298426911886156</v>
      </c>
      <c r="G326" s="38">
        <f t="shared" si="42"/>
        <v>-270.39867925158467</v>
      </c>
      <c r="H326" s="40">
        <f t="shared" si="43"/>
        <v>0</v>
      </c>
      <c r="I326" s="38">
        <f t="shared" si="44"/>
        <v>-270.39867925158467</v>
      </c>
      <c r="J326" s="38">
        <f t="shared" si="45"/>
        <v>-109.41526433793099</v>
      </c>
      <c r="K326" s="38">
        <f t="shared" si="46"/>
        <v>-379.81394358951565</v>
      </c>
      <c r="L326" s="38">
        <f t="shared" si="47"/>
        <v>-21616481.615409434</v>
      </c>
      <c r="M326" s="38">
        <f t="shared" si="48"/>
        <v>-30363466.092376649</v>
      </c>
      <c r="N326" s="48">
        <f>'jan-feb'!M326</f>
        <v>-29452063.669713199</v>
      </c>
      <c r="O326" s="48">
        <f t="shared" si="49"/>
        <v>-911402.42266345024</v>
      </c>
    </row>
    <row r="327" spans="1:15" x14ac:dyDescent="0.25">
      <c r="A327" s="37">
        <v>5503</v>
      </c>
      <c r="B327" s="37" t="s">
        <v>345</v>
      </c>
      <c r="C327" s="38">
        <v>340946717</v>
      </c>
      <c r="D327" s="38">
        <v>25204</v>
      </c>
      <c r="E327" s="38">
        <f t="shared" si="40"/>
        <v>13527.484407236947</v>
      </c>
      <c r="F327" s="39">
        <f t="shared" si="41"/>
        <v>0.95549943564244155</v>
      </c>
      <c r="G327" s="38">
        <f t="shared" si="42"/>
        <v>403.2107477231894</v>
      </c>
      <c r="H327" s="40">
        <f t="shared" si="43"/>
        <v>0</v>
      </c>
      <c r="I327" s="38">
        <f t="shared" si="44"/>
        <v>403.2107477231894</v>
      </c>
      <c r="J327" s="38">
        <f t="shared" si="45"/>
        <v>-109.41526433793099</v>
      </c>
      <c r="K327" s="38">
        <f t="shared" si="46"/>
        <v>293.79548338525842</v>
      </c>
      <c r="L327" s="38">
        <f t="shared" si="47"/>
        <v>10162523.685615266</v>
      </c>
      <c r="M327" s="38">
        <f t="shared" si="48"/>
        <v>7404821.3632420534</v>
      </c>
      <c r="N327" s="48">
        <f>'jan-feb'!M327</f>
        <v>2424912.1583776893</v>
      </c>
      <c r="O327" s="48">
        <f t="shared" si="49"/>
        <v>4979909.2048643641</v>
      </c>
    </row>
    <row r="328" spans="1:15" x14ac:dyDescent="0.25">
      <c r="A328" s="37">
        <v>5510</v>
      </c>
      <c r="B328" s="37" t="s">
        <v>346</v>
      </c>
      <c r="C328" s="38">
        <v>33777741</v>
      </c>
      <c r="D328" s="38">
        <v>2901</v>
      </c>
      <c r="E328" s="38">
        <f t="shared" si="40"/>
        <v>11643.48190279214</v>
      </c>
      <c r="F328" s="39">
        <f t="shared" si="41"/>
        <v>0.82242492780690446</v>
      </c>
      <c r="G328" s="38">
        <f t="shared" si="42"/>
        <v>1608.9723505678658</v>
      </c>
      <c r="H328" s="40">
        <f t="shared" si="43"/>
        <v>384.39421219739631</v>
      </c>
      <c r="I328" s="38">
        <f t="shared" si="44"/>
        <v>1993.3665627652622</v>
      </c>
      <c r="J328" s="38">
        <f t="shared" si="45"/>
        <v>-109.41526433793099</v>
      </c>
      <c r="K328" s="38">
        <f t="shared" si="46"/>
        <v>1883.9512984273313</v>
      </c>
      <c r="L328" s="38">
        <f t="shared" si="47"/>
        <v>5782756.3985820254</v>
      </c>
      <c r="M328" s="38">
        <f t="shared" si="48"/>
        <v>5465342.7167376876</v>
      </c>
      <c r="N328" s="48">
        <f>'jan-feb'!M328</f>
        <v>3717536.0599563206</v>
      </c>
      <c r="O328" s="48">
        <f t="shared" si="49"/>
        <v>1747806.656781367</v>
      </c>
    </row>
    <row r="329" spans="1:15" x14ac:dyDescent="0.25">
      <c r="A329" s="37">
        <v>5512</v>
      </c>
      <c r="B329" s="37" t="s">
        <v>347</v>
      </c>
      <c r="C329" s="38">
        <v>51160075</v>
      </c>
      <c r="D329" s="38">
        <v>4144</v>
      </c>
      <c r="E329" s="38">
        <f t="shared" ref="E329:E364" si="50">(C329)/D329</f>
        <v>12345.577944015444</v>
      </c>
      <c r="F329" s="39">
        <f t="shared" ref="F329:F364" si="51">E329/$E$366</f>
        <v>0.87201673297629467</v>
      </c>
      <c r="G329" s="38">
        <f t="shared" ref="G329:G364" si="52">(E$366-E329)*0.64</f>
        <v>1159.6308841849514</v>
      </c>
      <c r="H329" s="40">
        <f t="shared" ref="H329:H364" si="53">(IF(E329&gt;=E$366*0.9,0,IF(E329&lt;0.9*E$366,(E$366*0.9-E329)*0.35)))</f>
        <v>138.6605977692401</v>
      </c>
      <c r="I329" s="38">
        <f t="shared" ref="I329:I364" si="54">G329+H329</f>
        <v>1298.2914819541916</v>
      </c>
      <c r="J329" s="38">
        <f t="shared" ref="J329:J364" si="55">I$368</f>
        <v>-109.41526433793099</v>
      </c>
      <c r="K329" s="38">
        <f t="shared" ref="K329:K364" si="56">I329+J329</f>
        <v>1188.8762176162606</v>
      </c>
      <c r="L329" s="38">
        <f t="shared" ref="L329:L364" si="57">I329*D329</f>
        <v>5380119.9012181703</v>
      </c>
      <c r="M329" s="38">
        <f t="shared" ref="M329:M364" si="58">D329*K329</f>
        <v>4926703.0458017839</v>
      </c>
      <c r="N329" s="48">
        <f>'jan-feb'!M329</f>
        <v>3320909.8848048914</v>
      </c>
      <c r="O329" s="48">
        <f t="shared" ref="O329:O364" si="59">M329-N329</f>
        <v>1605793.1609968925</v>
      </c>
    </row>
    <row r="330" spans="1:15" x14ac:dyDescent="0.25">
      <c r="A330" s="37">
        <v>5514</v>
      </c>
      <c r="B330" s="37" t="s">
        <v>348</v>
      </c>
      <c r="C330" s="38">
        <v>15728205</v>
      </c>
      <c r="D330" s="38">
        <v>1287</v>
      </c>
      <c r="E330" s="38">
        <f t="shared" si="50"/>
        <v>12220.827505827507</v>
      </c>
      <c r="F330" s="39">
        <f t="shared" si="51"/>
        <v>0.86320511880648254</v>
      </c>
      <c r="G330" s="38">
        <f t="shared" si="52"/>
        <v>1239.4711646252313</v>
      </c>
      <c r="H330" s="40">
        <f t="shared" si="53"/>
        <v>182.3232511350181</v>
      </c>
      <c r="I330" s="38">
        <f t="shared" si="54"/>
        <v>1421.7944157602494</v>
      </c>
      <c r="J330" s="38">
        <f t="shared" si="55"/>
        <v>-109.41526433793099</v>
      </c>
      <c r="K330" s="38">
        <f t="shared" si="56"/>
        <v>1312.3791514223185</v>
      </c>
      <c r="L330" s="38">
        <f t="shared" si="57"/>
        <v>1829849.4130834411</v>
      </c>
      <c r="M330" s="38">
        <f t="shared" si="58"/>
        <v>1689031.967880524</v>
      </c>
      <c r="N330" s="48">
        <f>'jan-feb'!M330</f>
        <v>1981360.1152856871</v>
      </c>
      <c r="O330" s="48">
        <f t="shared" si="59"/>
        <v>-292328.14740516315</v>
      </c>
    </row>
    <row r="331" spans="1:15" x14ac:dyDescent="0.25">
      <c r="A331" s="37">
        <v>5516</v>
      </c>
      <c r="B331" s="37" t="s">
        <v>349</v>
      </c>
      <c r="C331" s="38">
        <v>13849318</v>
      </c>
      <c r="D331" s="38">
        <v>1062</v>
      </c>
      <c r="E331" s="38">
        <f t="shared" si="50"/>
        <v>13040.789077212807</v>
      </c>
      <c r="F331" s="39">
        <f t="shared" si="51"/>
        <v>0.92112223000921301</v>
      </c>
      <c r="G331" s="38">
        <f t="shared" si="52"/>
        <v>714.69575893863919</v>
      </c>
      <c r="H331" s="40">
        <f t="shared" si="53"/>
        <v>0</v>
      </c>
      <c r="I331" s="38">
        <f t="shared" si="54"/>
        <v>714.69575893863919</v>
      </c>
      <c r="J331" s="38">
        <f t="shared" si="55"/>
        <v>-109.41526433793099</v>
      </c>
      <c r="K331" s="38">
        <f t="shared" si="56"/>
        <v>605.28049460070815</v>
      </c>
      <c r="L331" s="38">
        <f t="shared" si="57"/>
        <v>759006.89599283482</v>
      </c>
      <c r="M331" s="38">
        <f t="shared" si="58"/>
        <v>642807.88526595209</v>
      </c>
      <c r="N331" s="48">
        <f>'jan-feb'!M331</f>
        <v>633700.34827770013</v>
      </c>
      <c r="O331" s="48">
        <f t="shared" si="59"/>
        <v>9107.536988251959</v>
      </c>
    </row>
    <row r="332" spans="1:15" x14ac:dyDescent="0.25">
      <c r="A332" s="37">
        <v>5518</v>
      </c>
      <c r="B332" s="37" t="s">
        <v>350</v>
      </c>
      <c r="C332" s="38">
        <v>9384810</v>
      </c>
      <c r="D332" s="38">
        <v>1002</v>
      </c>
      <c r="E332" s="38">
        <f t="shared" si="50"/>
        <v>9366.0778443113777</v>
      </c>
      <c r="F332" s="39">
        <f t="shared" si="51"/>
        <v>0.66156292071828238</v>
      </c>
      <c r="G332" s="38">
        <f t="shared" si="52"/>
        <v>3066.5109479955536</v>
      </c>
      <c r="H332" s="40">
        <f t="shared" si="53"/>
        <v>1181.4856326656632</v>
      </c>
      <c r="I332" s="38">
        <f t="shared" si="54"/>
        <v>4247.9965806612163</v>
      </c>
      <c r="J332" s="38">
        <f t="shared" si="55"/>
        <v>-109.41526433793099</v>
      </c>
      <c r="K332" s="38">
        <f t="shared" si="56"/>
        <v>4138.5813163232851</v>
      </c>
      <c r="L332" s="38">
        <f t="shared" si="57"/>
        <v>4256492.5738225384</v>
      </c>
      <c r="M332" s="38">
        <f t="shared" si="58"/>
        <v>4146858.4789559315</v>
      </c>
      <c r="N332" s="48">
        <f>'jan-feb'!M332</f>
        <v>2785319.1604089043</v>
      </c>
      <c r="O332" s="48">
        <f t="shared" si="59"/>
        <v>1361539.3185470272</v>
      </c>
    </row>
    <row r="333" spans="1:15" x14ac:dyDescent="0.25">
      <c r="A333" s="37">
        <v>5520</v>
      </c>
      <c r="B333" s="37" t="s">
        <v>351</v>
      </c>
      <c r="C333" s="38">
        <v>61474121</v>
      </c>
      <c r="D333" s="38">
        <v>4004</v>
      </c>
      <c r="E333" s="38">
        <f t="shared" si="50"/>
        <v>15353.177072927074</v>
      </c>
      <c r="F333" s="39">
        <f t="shared" si="51"/>
        <v>1.0844552901980908</v>
      </c>
      <c r="G333" s="38">
        <f t="shared" si="52"/>
        <v>-765.23255831849178</v>
      </c>
      <c r="H333" s="40">
        <f t="shared" si="53"/>
        <v>0</v>
      </c>
      <c r="I333" s="38">
        <f t="shared" si="54"/>
        <v>-765.23255831849178</v>
      </c>
      <c r="J333" s="38">
        <f t="shared" si="55"/>
        <v>-109.41526433793099</v>
      </c>
      <c r="K333" s="38">
        <f t="shared" si="56"/>
        <v>-874.64782265642282</v>
      </c>
      <c r="L333" s="38">
        <f t="shared" si="57"/>
        <v>-3063991.1635072413</v>
      </c>
      <c r="M333" s="38">
        <f t="shared" si="58"/>
        <v>-3502089.8819163172</v>
      </c>
      <c r="N333" s="48">
        <f>'jan-feb'!M333</f>
        <v>-3156982.9139793562</v>
      </c>
      <c r="O333" s="48">
        <f t="shared" si="59"/>
        <v>-345106.96793696098</v>
      </c>
    </row>
    <row r="334" spans="1:15" x14ac:dyDescent="0.25">
      <c r="A334" s="37">
        <v>5522</v>
      </c>
      <c r="B334" s="37" t="s">
        <v>352</v>
      </c>
      <c r="C334" s="38">
        <v>24114047</v>
      </c>
      <c r="D334" s="38">
        <v>2132</v>
      </c>
      <c r="E334" s="38">
        <f t="shared" si="50"/>
        <v>11310.52861163227</v>
      </c>
      <c r="F334" s="39">
        <f t="shared" si="51"/>
        <v>0.79890712714114631</v>
      </c>
      <c r="G334" s="38">
        <f t="shared" si="52"/>
        <v>1822.0624569101831</v>
      </c>
      <c r="H334" s="40">
        <f t="shared" si="53"/>
        <v>500.92786410335106</v>
      </c>
      <c r="I334" s="38">
        <f t="shared" si="54"/>
        <v>2322.990321013534</v>
      </c>
      <c r="J334" s="38">
        <f t="shared" si="55"/>
        <v>-109.41526433793099</v>
      </c>
      <c r="K334" s="38">
        <f t="shared" si="56"/>
        <v>2213.5750566756028</v>
      </c>
      <c r="L334" s="38">
        <f t="shared" si="57"/>
        <v>4952615.3644008543</v>
      </c>
      <c r="M334" s="38">
        <f t="shared" si="58"/>
        <v>4719342.0208323849</v>
      </c>
      <c r="N334" s="48">
        <f>'jan-feb'!M334</f>
        <v>3400817.1902712416</v>
      </c>
      <c r="O334" s="48">
        <f t="shared" si="59"/>
        <v>1318524.8305611433</v>
      </c>
    </row>
    <row r="335" spans="1:15" x14ac:dyDescent="0.25">
      <c r="A335" s="37">
        <v>5524</v>
      </c>
      <c r="B335" s="37" t="s">
        <v>353</v>
      </c>
      <c r="C335" s="38">
        <v>93118912</v>
      </c>
      <c r="D335" s="38">
        <v>6819</v>
      </c>
      <c r="E335" s="38">
        <f t="shared" si="50"/>
        <v>13655.801730459012</v>
      </c>
      <c r="F335" s="39">
        <f t="shared" si="51"/>
        <v>0.96456299293297809</v>
      </c>
      <c r="G335" s="38">
        <f t="shared" si="52"/>
        <v>321.08766086106772</v>
      </c>
      <c r="H335" s="40">
        <f t="shared" si="53"/>
        <v>0</v>
      </c>
      <c r="I335" s="38">
        <f t="shared" si="54"/>
        <v>321.08766086106772</v>
      </c>
      <c r="J335" s="38">
        <f t="shared" si="55"/>
        <v>-109.41526433793099</v>
      </c>
      <c r="K335" s="38">
        <f t="shared" si="56"/>
        <v>211.67239652313674</v>
      </c>
      <c r="L335" s="38">
        <f t="shared" si="57"/>
        <v>2189496.7594116209</v>
      </c>
      <c r="M335" s="38">
        <f t="shared" si="58"/>
        <v>1443394.0718912694</v>
      </c>
      <c r="N335" s="48">
        <f>'jan-feb'!M335</f>
        <v>589108.57393975556</v>
      </c>
      <c r="O335" s="48">
        <f t="shared" si="59"/>
        <v>854285.49795151385</v>
      </c>
    </row>
    <row r="336" spans="1:15" x14ac:dyDescent="0.25">
      <c r="A336" s="37">
        <v>5526</v>
      </c>
      <c r="B336" s="37" t="s">
        <v>354</v>
      </c>
      <c r="C336" s="38">
        <v>45472062</v>
      </c>
      <c r="D336" s="38">
        <v>3528</v>
      </c>
      <c r="E336" s="38">
        <f t="shared" si="50"/>
        <v>12888.906462585033</v>
      </c>
      <c r="F336" s="39">
        <f t="shared" si="51"/>
        <v>0.91039416348983127</v>
      </c>
      <c r="G336" s="38">
        <f t="shared" si="52"/>
        <v>811.90063230041414</v>
      </c>
      <c r="H336" s="40">
        <f t="shared" si="53"/>
        <v>0</v>
      </c>
      <c r="I336" s="38">
        <f t="shared" si="54"/>
        <v>811.90063230041414</v>
      </c>
      <c r="J336" s="38">
        <f t="shared" si="55"/>
        <v>-109.41526433793099</v>
      </c>
      <c r="K336" s="38">
        <f t="shared" si="56"/>
        <v>702.48536796248311</v>
      </c>
      <c r="L336" s="38">
        <f t="shared" si="57"/>
        <v>2864385.4307558611</v>
      </c>
      <c r="M336" s="38">
        <f t="shared" si="58"/>
        <v>2478368.3781716404</v>
      </c>
      <c r="N336" s="48">
        <f>'jan-feb'!M336</f>
        <v>1192959.3322979077</v>
      </c>
      <c r="O336" s="48">
        <f t="shared" si="59"/>
        <v>1285409.0458737328</v>
      </c>
    </row>
    <row r="337" spans="1:15" x14ac:dyDescent="0.25">
      <c r="A337" s="37">
        <v>5528</v>
      </c>
      <c r="B337" s="37" t="s">
        <v>355</v>
      </c>
      <c r="C337" s="38">
        <v>12909728</v>
      </c>
      <c r="D337" s="38">
        <v>1077</v>
      </c>
      <c r="E337" s="38">
        <f t="shared" si="50"/>
        <v>11986.748375116063</v>
      </c>
      <c r="F337" s="39">
        <f t="shared" si="51"/>
        <v>0.84667118902639704</v>
      </c>
      <c r="G337" s="38">
        <f t="shared" si="52"/>
        <v>1389.281808280555</v>
      </c>
      <c r="H337" s="40">
        <f t="shared" si="53"/>
        <v>264.25094688402322</v>
      </c>
      <c r="I337" s="38">
        <f t="shared" si="54"/>
        <v>1653.5327551645782</v>
      </c>
      <c r="J337" s="38">
        <f t="shared" si="55"/>
        <v>-109.41526433793099</v>
      </c>
      <c r="K337" s="38">
        <f t="shared" si="56"/>
        <v>1544.1174908266473</v>
      </c>
      <c r="L337" s="38">
        <f t="shared" si="57"/>
        <v>1780854.7773122508</v>
      </c>
      <c r="M337" s="38">
        <f t="shared" si="58"/>
        <v>1663014.5376202993</v>
      </c>
      <c r="N337" s="48">
        <f>'jan-feb'!M337</f>
        <v>808960.21274489921</v>
      </c>
      <c r="O337" s="48">
        <f t="shared" si="59"/>
        <v>854054.32487540005</v>
      </c>
    </row>
    <row r="338" spans="1:15" x14ac:dyDescent="0.25">
      <c r="A338" s="37">
        <v>5530</v>
      </c>
      <c r="B338" s="37" t="s">
        <v>356</v>
      </c>
      <c r="C338" s="38">
        <v>202284711</v>
      </c>
      <c r="D338" s="38">
        <v>14946</v>
      </c>
      <c r="E338" s="38">
        <f t="shared" si="50"/>
        <v>13534.371136089923</v>
      </c>
      <c r="F338" s="39">
        <f t="shared" si="51"/>
        <v>0.95598587239108945</v>
      </c>
      <c r="G338" s="38">
        <f t="shared" si="52"/>
        <v>398.80324125728453</v>
      </c>
      <c r="H338" s="40">
        <f t="shared" si="53"/>
        <v>0</v>
      </c>
      <c r="I338" s="38">
        <f t="shared" si="54"/>
        <v>398.80324125728453</v>
      </c>
      <c r="J338" s="38">
        <f t="shared" si="55"/>
        <v>-109.41526433793099</v>
      </c>
      <c r="K338" s="38">
        <f t="shared" si="56"/>
        <v>289.38797691935355</v>
      </c>
      <c r="L338" s="38">
        <f t="shared" si="57"/>
        <v>5960513.2438313747</v>
      </c>
      <c r="M338" s="38">
        <f t="shared" si="58"/>
        <v>4325192.7030366585</v>
      </c>
      <c r="N338" s="48">
        <f>'jan-feb'!M338</f>
        <v>2891248.3844117154</v>
      </c>
      <c r="O338" s="48">
        <f t="shared" si="59"/>
        <v>1433944.318624943</v>
      </c>
    </row>
    <row r="339" spans="1:15" x14ac:dyDescent="0.25">
      <c r="A339" s="37">
        <v>5532</v>
      </c>
      <c r="B339" s="37" t="s">
        <v>357</v>
      </c>
      <c r="C339" s="38">
        <v>66975422</v>
      </c>
      <c r="D339" s="38">
        <v>5625</v>
      </c>
      <c r="E339" s="38">
        <f t="shared" si="50"/>
        <v>11906.741688888889</v>
      </c>
      <c r="F339" s="39">
        <f t="shared" si="51"/>
        <v>0.84102000206241212</v>
      </c>
      <c r="G339" s="38">
        <f t="shared" si="52"/>
        <v>1440.4860874659464</v>
      </c>
      <c r="H339" s="40">
        <f t="shared" si="53"/>
        <v>292.25328706353417</v>
      </c>
      <c r="I339" s="38">
        <f t="shared" si="54"/>
        <v>1732.7393745294805</v>
      </c>
      <c r="J339" s="38">
        <f t="shared" si="55"/>
        <v>-109.41526433793099</v>
      </c>
      <c r="K339" s="38">
        <f t="shared" si="56"/>
        <v>1623.3241101915496</v>
      </c>
      <c r="L339" s="38">
        <f t="shared" si="57"/>
        <v>9746658.9817283284</v>
      </c>
      <c r="M339" s="38">
        <f t="shared" si="58"/>
        <v>9131198.1198274661</v>
      </c>
      <c r="N339" s="48">
        <f>'jan-feb'!M339</f>
        <v>5301532.4651996847</v>
      </c>
      <c r="O339" s="48">
        <f t="shared" si="59"/>
        <v>3829665.6546277814</v>
      </c>
    </row>
    <row r="340" spans="1:15" x14ac:dyDescent="0.25">
      <c r="A340" s="37">
        <v>5534</v>
      </c>
      <c r="B340" s="37" t="s">
        <v>358</v>
      </c>
      <c r="C340" s="38">
        <v>27103027</v>
      </c>
      <c r="D340" s="38">
        <v>2235</v>
      </c>
      <c r="E340" s="38">
        <f t="shared" si="50"/>
        <v>12126.634004474274</v>
      </c>
      <c r="F340" s="39">
        <f t="shared" si="51"/>
        <v>0.85655186128462946</v>
      </c>
      <c r="G340" s="38">
        <f t="shared" si="52"/>
        <v>1299.7550054913004</v>
      </c>
      <c r="H340" s="40">
        <f t="shared" si="53"/>
        <v>215.29097660864963</v>
      </c>
      <c r="I340" s="38">
        <f t="shared" si="54"/>
        <v>1515.0459820999499</v>
      </c>
      <c r="J340" s="38">
        <f t="shared" si="55"/>
        <v>-109.41526433793099</v>
      </c>
      <c r="K340" s="38">
        <f t="shared" si="56"/>
        <v>1405.630717762019</v>
      </c>
      <c r="L340" s="38">
        <f t="shared" si="57"/>
        <v>3386127.7699933881</v>
      </c>
      <c r="M340" s="38">
        <f t="shared" si="58"/>
        <v>3141584.6541981124</v>
      </c>
      <c r="N340" s="48">
        <f>'jan-feb'!M340</f>
        <v>2708276.425612675</v>
      </c>
      <c r="O340" s="48">
        <f t="shared" si="59"/>
        <v>433308.22858543741</v>
      </c>
    </row>
    <row r="341" spans="1:15" x14ac:dyDescent="0.25">
      <c r="A341" s="37">
        <v>5536</v>
      </c>
      <c r="B341" s="37" t="s">
        <v>359</v>
      </c>
      <c r="C341" s="38">
        <v>30201381</v>
      </c>
      <c r="D341" s="38">
        <v>2732</v>
      </c>
      <c r="E341" s="38">
        <f t="shared" si="50"/>
        <v>11054.678257686677</v>
      </c>
      <c r="F341" s="39">
        <f t="shared" si="51"/>
        <v>0.78083541022435221</v>
      </c>
      <c r="G341" s="38">
        <f t="shared" si="52"/>
        <v>1985.8066834353622</v>
      </c>
      <c r="H341" s="40">
        <f t="shared" si="53"/>
        <v>590.47548798430842</v>
      </c>
      <c r="I341" s="38">
        <f t="shared" si="54"/>
        <v>2576.2821714196707</v>
      </c>
      <c r="J341" s="38">
        <f t="shared" si="55"/>
        <v>-109.41526433793099</v>
      </c>
      <c r="K341" s="38">
        <f t="shared" si="56"/>
        <v>2466.8669070817396</v>
      </c>
      <c r="L341" s="38">
        <f t="shared" si="57"/>
        <v>7038402.8923185403</v>
      </c>
      <c r="M341" s="38">
        <f t="shared" si="58"/>
        <v>6739480.3901473125</v>
      </c>
      <c r="N341" s="48">
        <f>'jan-feb'!M341</f>
        <v>4896271.2389592081</v>
      </c>
      <c r="O341" s="48">
        <f t="shared" si="59"/>
        <v>1843209.1511881044</v>
      </c>
    </row>
    <row r="342" spans="1:15" x14ac:dyDescent="0.25">
      <c r="A342" s="37">
        <v>5538</v>
      </c>
      <c r="B342" s="37" t="s">
        <v>360</v>
      </c>
      <c r="C342" s="38">
        <v>22640527</v>
      </c>
      <c r="D342" s="38">
        <v>1848</v>
      </c>
      <c r="E342" s="38">
        <f t="shared" si="50"/>
        <v>12251.367424242424</v>
      </c>
      <c r="F342" s="39">
        <f t="shared" si="51"/>
        <v>0.86536227337650806</v>
      </c>
      <c r="G342" s="38">
        <f t="shared" si="52"/>
        <v>1219.9256168396842</v>
      </c>
      <c r="H342" s="40">
        <f t="shared" si="53"/>
        <v>171.63427968979704</v>
      </c>
      <c r="I342" s="38">
        <f t="shared" si="54"/>
        <v>1391.5598965294812</v>
      </c>
      <c r="J342" s="38">
        <f t="shared" si="55"/>
        <v>-109.41526433793099</v>
      </c>
      <c r="K342" s="38">
        <f t="shared" si="56"/>
        <v>1282.1446321915503</v>
      </c>
      <c r="L342" s="38">
        <f t="shared" si="57"/>
        <v>2571602.688786481</v>
      </c>
      <c r="M342" s="38">
        <f t="shared" si="58"/>
        <v>2369403.2802899848</v>
      </c>
      <c r="N342" s="48">
        <f>'jan-feb'!M342</f>
        <v>1134359.6883589367</v>
      </c>
      <c r="O342" s="48">
        <f t="shared" si="59"/>
        <v>1235043.5919310481</v>
      </c>
    </row>
    <row r="343" spans="1:15" x14ac:dyDescent="0.25">
      <c r="A343" s="37">
        <v>5540</v>
      </c>
      <c r="B343" s="37" t="s">
        <v>361</v>
      </c>
      <c r="C343" s="38">
        <v>21916942</v>
      </c>
      <c r="D343" s="38">
        <v>1939</v>
      </c>
      <c r="E343" s="38">
        <f t="shared" si="50"/>
        <v>11303.219185146983</v>
      </c>
      <c r="F343" s="39">
        <f t="shared" si="51"/>
        <v>0.79839083359599727</v>
      </c>
      <c r="G343" s="38">
        <f t="shared" si="52"/>
        <v>1826.740489860766</v>
      </c>
      <c r="H343" s="40">
        <f t="shared" si="53"/>
        <v>503.48616337320124</v>
      </c>
      <c r="I343" s="38">
        <f t="shared" si="54"/>
        <v>2330.2266532339672</v>
      </c>
      <c r="J343" s="38">
        <f t="shared" si="55"/>
        <v>-109.41526433793099</v>
      </c>
      <c r="K343" s="38">
        <f t="shared" si="56"/>
        <v>2220.8113888960361</v>
      </c>
      <c r="L343" s="38">
        <f t="shared" si="57"/>
        <v>4518309.4806206627</v>
      </c>
      <c r="M343" s="38">
        <f t="shared" si="58"/>
        <v>4306153.2830694141</v>
      </c>
      <c r="N343" s="48">
        <f>'jan-feb'!M343</f>
        <v>2749127.0481266133</v>
      </c>
      <c r="O343" s="48">
        <f t="shared" si="59"/>
        <v>1557026.2349428008</v>
      </c>
    </row>
    <row r="344" spans="1:15" x14ac:dyDescent="0.25">
      <c r="A344" s="37">
        <v>5542</v>
      </c>
      <c r="B344" s="37" t="s">
        <v>362</v>
      </c>
      <c r="C344" s="38">
        <v>35120858</v>
      </c>
      <c r="D344" s="38">
        <v>2802</v>
      </c>
      <c r="E344" s="38">
        <f t="shared" si="50"/>
        <v>12534.210563882942</v>
      </c>
      <c r="F344" s="39">
        <f t="shared" si="51"/>
        <v>0.88534059692624867</v>
      </c>
      <c r="G344" s="38">
        <f t="shared" si="52"/>
        <v>1038.9060074697529</v>
      </c>
      <c r="H344" s="40">
        <f t="shared" si="53"/>
        <v>72.639180815615873</v>
      </c>
      <c r="I344" s="38">
        <f t="shared" si="54"/>
        <v>1111.5451882853688</v>
      </c>
      <c r="J344" s="38">
        <f t="shared" si="55"/>
        <v>-109.41526433793099</v>
      </c>
      <c r="K344" s="38">
        <f t="shared" si="56"/>
        <v>1002.1299239474378</v>
      </c>
      <c r="L344" s="38">
        <f t="shared" si="57"/>
        <v>3114549.6175756035</v>
      </c>
      <c r="M344" s="38">
        <f t="shared" si="58"/>
        <v>2807968.0469007208</v>
      </c>
      <c r="N344" s="48">
        <f>'jan-feb'!M344</f>
        <v>1669292.096472804</v>
      </c>
      <c r="O344" s="48">
        <f t="shared" si="59"/>
        <v>1138675.9504279168</v>
      </c>
    </row>
    <row r="345" spans="1:15" x14ac:dyDescent="0.25">
      <c r="A345" s="37">
        <v>5544</v>
      </c>
      <c r="B345" s="37" t="s">
        <v>363</v>
      </c>
      <c r="C345" s="38">
        <v>60061628</v>
      </c>
      <c r="D345" s="38">
        <v>4863</v>
      </c>
      <c r="E345" s="38">
        <f t="shared" si="50"/>
        <v>12350.735759819041</v>
      </c>
      <c r="F345" s="39">
        <f t="shared" si="51"/>
        <v>0.872381049795381</v>
      </c>
      <c r="G345" s="38">
        <f t="shared" si="52"/>
        <v>1156.3298820706493</v>
      </c>
      <c r="H345" s="40">
        <f t="shared" si="53"/>
        <v>136.85536223798107</v>
      </c>
      <c r="I345" s="38">
        <f t="shared" si="54"/>
        <v>1293.1852443086304</v>
      </c>
      <c r="J345" s="38">
        <f t="shared" si="55"/>
        <v>-109.41526433793099</v>
      </c>
      <c r="K345" s="38">
        <f t="shared" si="56"/>
        <v>1183.7699799706995</v>
      </c>
      <c r="L345" s="38">
        <f t="shared" si="57"/>
        <v>6288759.8430728698</v>
      </c>
      <c r="M345" s="38">
        <f t="shared" si="58"/>
        <v>5756673.4125975119</v>
      </c>
      <c r="N345" s="48">
        <f>'jan-feb'!M345</f>
        <v>3572202.4062659703</v>
      </c>
      <c r="O345" s="48">
        <f t="shared" si="59"/>
        <v>2184471.0063315416</v>
      </c>
    </row>
    <row r="346" spans="1:15" x14ac:dyDescent="0.25">
      <c r="A346" s="37">
        <v>5546</v>
      </c>
      <c r="B346" s="37" t="s">
        <v>364</v>
      </c>
      <c r="C346" s="38">
        <v>14257469</v>
      </c>
      <c r="D346" s="38">
        <v>1125</v>
      </c>
      <c r="E346" s="38">
        <f t="shared" si="50"/>
        <v>12673.305777777778</v>
      </c>
      <c r="F346" s="39">
        <f t="shared" si="51"/>
        <v>0.89516543903111023</v>
      </c>
      <c r="G346" s="38">
        <f t="shared" si="52"/>
        <v>949.88507057705783</v>
      </c>
      <c r="H346" s="40">
        <f t="shared" si="53"/>
        <v>23.955855952423278</v>
      </c>
      <c r="I346" s="38">
        <f t="shared" si="54"/>
        <v>973.84092652948107</v>
      </c>
      <c r="J346" s="38">
        <f t="shared" si="55"/>
        <v>-109.41526433793099</v>
      </c>
      <c r="K346" s="38">
        <f t="shared" si="56"/>
        <v>864.42566219155003</v>
      </c>
      <c r="L346" s="38">
        <f t="shared" si="57"/>
        <v>1095571.0423456661</v>
      </c>
      <c r="M346" s="38">
        <f t="shared" si="58"/>
        <v>972478.8699654938</v>
      </c>
      <c r="N346" s="48">
        <f>'jan-feb'!M346</f>
        <v>246641.68096234315</v>
      </c>
      <c r="O346" s="48">
        <f t="shared" si="59"/>
        <v>725837.18900315068</v>
      </c>
    </row>
    <row r="347" spans="1:15" x14ac:dyDescent="0.25">
      <c r="A347" s="37">
        <v>5601</v>
      </c>
      <c r="B347" s="37" t="s">
        <v>365</v>
      </c>
      <c r="C347" s="38">
        <v>289057446</v>
      </c>
      <c r="D347" s="38">
        <v>22074</v>
      </c>
      <c r="E347" s="38">
        <f t="shared" si="50"/>
        <v>13094.928241369937</v>
      </c>
      <c r="F347" s="39">
        <f t="shared" si="51"/>
        <v>0.9249462921364342</v>
      </c>
      <c r="G347" s="38">
        <f t="shared" si="52"/>
        <v>680.0466938780761</v>
      </c>
      <c r="H347" s="40">
        <f t="shared" si="53"/>
        <v>0</v>
      </c>
      <c r="I347" s="38">
        <f t="shared" si="54"/>
        <v>680.0466938780761</v>
      </c>
      <c r="J347" s="38">
        <f t="shared" si="55"/>
        <v>-109.41526433793099</v>
      </c>
      <c r="K347" s="38">
        <f t="shared" si="56"/>
        <v>570.63142954014506</v>
      </c>
      <c r="L347" s="38">
        <f t="shared" si="57"/>
        <v>15011350.720664652</v>
      </c>
      <c r="M347" s="38">
        <f t="shared" si="58"/>
        <v>12596118.175669162</v>
      </c>
      <c r="N347" s="48">
        <f>'jan-feb'!M347</f>
        <v>6316460.1357891411</v>
      </c>
      <c r="O347" s="48">
        <f t="shared" si="59"/>
        <v>6279658.0398800205</v>
      </c>
    </row>
    <row r="348" spans="1:15" x14ac:dyDescent="0.25">
      <c r="A348" s="37">
        <v>5603</v>
      </c>
      <c r="B348" s="37" t="s">
        <v>366</v>
      </c>
      <c r="C348" s="38">
        <v>177780500</v>
      </c>
      <c r="D348" s="38">
        <v>11391</v>
      </c>
      <c r="E348" s="38">
        <f t="shared" si="50"/>
        <v>15607.102098147661</v>
      </c>
      <c r="F348" s="39">
        <f t="shared" si="51"/>
        <v>1.1023910135735298</v>
      </c>
      <c r="G348" s="38">
        <f t="shared" si="52"/>
        <v>-927.74457445966777</v>
      </c>
      <c r="H348" s="40">
        <f t="shared" si="53"/>
        <v>0</v>
      </c>
      <c r="I348" s="38">
        <f t="shared" si="54"/>
        <v>-927.74457445966777</v>
      </c>
      <c r="J348" s="38">
        <f t="shared" si="55"/>
        <v>-109.41526433793099</v>
      </c>
      <c r="K348" s="38">
        <f t="shared" si="56"/>
        <v>-1037.1598387975987</v>
      </c>
      <c r="L348" s="38">
        <f t="shared" si="57"/>
        <v>-10567938.447670076</v>
      </c>
      <c r="M348" s="38">
        <f t="shared" si="58"/>
        <v>-11814287.723743446</v>
      </c>
      <c r="N348" s="48">
        <f>'jan-feb'!M348</f>
        <v>-9893811.7754292879</v>
      </c>
      <c r="O348" s="48">
        <f t="shared" si="59"/>
        <v>-1920475.9483141582</v>
      </c>
    </row>
    <row r="349" spans="1:15" x14ac:dyDescent="0.25">
      <c r="A349" s="37">
        <v>5605</v>
      </c>
      <c r="B349" s="37" t="s">
        <v>367</v>
      </c>
      <c r="C349" s="38">
        <v>134106220</v>
      </c>
      <c r="D349" s="38">
        <v>9947</v>
      </c>
      <c r="E349" s="38">
        <f t="shared" si="50"/>
        <v>13482.077008143158</v>
      </c>
      <c r="F349" s="39">
        <f t="shared" si="51"/>
        <v>0.95229213242907429</v>
      </c>
      <c r="G349" s="38">
        <f t="shared" si="52"/>
        <v>432.27148314321414</v>
      </c>
      <c r="H349" s="40">
        <f t="shared" si="53"/>
        <v>0</v>
      </c>
      <c r="I349" s="38">
        <f t="shared" si="54"/>
        <v>432.27148314321414</v>
      </c>
      <c r="J349" s="38">
        <f t="shared" si="55"/>
        <v>-109.41526433793099</v>
      </c>
      <c r="K349" s="38">
        <f t="shared" si="56"/>
        <v>322.85621880528316</v>
      </c>
      <c r="L349" s="38">
        <f t="shared" si="57"/>
        <v>4299804.4428255511</v>
      </c>
      <c r="M349" s="38">
        <f t="shared" si="58"/>
        <v>3211450.8084561517</v>
      </c>
      <c r="N349" s="48">
        <f>'jan-feb'!M349</f>
        <v>-112742.57588227795</v>
      </c>
      <c r="O349" s="48">
        <f t="shared" si="59"/>
        <v>3324193.3843384297</v>
      </c>
    </row>
    <row r="350" spans="1:15" x14ac:dyDescent="0.25">
      <c r="A350" s="37">
        <v>5607</v>
      </c>
      <c r="B350" s="37" t="s">
        <v>368</v>
      </c>
      <c r="C350" s="38">
        <v>73161223</v>
      </c>
      <c r="D350" s="38">
        <v>5808</v>
      </c>
      <c r="E350" s="38">
        <f t="shared" si="50"/>
        <v>12596.629304407714</v>
      </c>
      <c r="F350" s="39">
        <f t="shared" si="51"/>
        <v>0.88974947810100902</v>
      </c>
      <c r="G350" s="38">
        <f t="shared" si="52"/>
        <v>998.95801353389868</v>
      </c>
      <c r="H350" s="40">
        <f t="shared" si="53"/>
        <v>50.792621631945622</v>
      </c>
      <c r="I350" s="38">
        <f t="shared" si="54"/>
        <v>1049.7506351658444</v>
      </c>
      <c r="J350" s="38">
        <f t="shared" si="55"/>
        <v>-109.41526433793099</v>
      </c>
      <c r="K350" s="38">
        <f t="shared" si="56"/>
        <v>940.33537082791338</v>
      </c>
      <c r="L350" s="38">
        <f t="shared" si="57"/>
        <v>6096951.6890432248</v>
      </c>
      <c r="M350" s="38">
        <f t="shared" si="58"/>
        <v>5461467.8337685205</v>
      </c>
      <c r="N350" s="48">
        <f>'jan-feb'!M350</f>
        <v>2933158.9203815926</v>
      </c>
      <c r="O350" s="48">
        <f t="shared" si="59"/>
        <v>2528308.9133869279</v>
      </c>
    </row>
    <row r="351" spans="1:15" x14ac:dyDescent="0.25">
      <c r="A351" s="37">
        <v>5610</v>
      </c>
      <c r="B351" s="37" t="s">
        <v>369</v>
      </c>
      <c r="C351" s="38">
        <v>29719156</v>
      </c>
      <c r="D351" s="38">
        <v>2524</v>
      </c>
      <c r="E351" s="38">
        <f t="shared" si="50"/>
        <v>11774.625990491284</v>
      </c>
      <c r="F351" s="39">
        <f t="shared" si="51"/>
        <v>0.83168815059186929</v>
      </c>
      <c r="G351" s="38">
        <f t="shared" si="52"/>
        <v>1525.0401344404138</v>
      </c>
      <c r="H351" s="40">
        <f t="shared" si="53"/>
        <v>338.49378150269604</v>
      </c>
      <c r="I351" s="38">
        <f t="shared" si="54"/>
        <v>1863.5339159431098</v>
      </c>
      <c r="J351" s="38">
        <f t="shared" si="55"/>
        <v>-109.41526433793099</v>
      </c>
      <c r="K351" s="38">
        <f t="shared" si="56"/>
        <v>1754.1186516051789</v>
      </c>
      <c r="L351" s="38">
        <f t="shared" si="57"/>
        <v>4703559.6038404088</v>
      </c>
      <c r="M351" s="38">
        <f t="shared" si="58"/>
        <v>4427395.4766514711</v>
      </c>
      <c r="N351" s="48">
        <f>'jan-feb'!M351</f>
        <v>2854566.4823473794</v>
      </c>
      <c r="O351" s="48">
        <f t="shared" si="59"/>
        <v>1572828.9943040917</v>
      </c>
    </row>
    <row r="352" spans="1:15" x14ac:dyDescent="0.25">
      <c r="A352" s="37">
        <v>5612</v>
      </c>
      <c r="B352" s="37" t="s">
        <v>370</v>
      </c>
      <c r="C352" s="38">
        <v>29015308</v>
      </c>
      <c r="D352" s="38">
        <v>2886</v>
      </c>
      <c r="E352" s="38">
        <f t="shared" si="50"/>
        <v>10053.814275814277</v>
      </c>
      <c r="F352" s="39">
        <f t="shared" si="51"/>
        <v>0.71014045016789784</v>
      </c>
      <c r="G352" s="38">
        <f t="shared" si="52"/>
        <v>2626.3596318336986</v>
      </c>
      <c r="H352" s="40">
        <f t="shared" si="53"/>
        <v>940.77788163964851</v>
      </c>
      <c r="I352" s="38">
        <f t="shared" si="54"/>
        <v>3567.1375134733471</v>
      </c>
      <c r="J352" s="38">
        <f t="shared" si="55"/>
        <v>-109.41526433793099</v>
      </c>
      <c r="K352" s="38">
        <f t="shared" si="56"/>
        <v>3457.722249135416</v>
      </c>
      <c r="L352" s="38">
        <f t="shared" si="57"/>
        <v>10294758.86388408</v>
      </c>
      <c r="M352" s="38">
        <f t="shared" si="58"/>
        <v>9978986.4110048097</v>
      </c>
      <c r="N352" s="48">
        <f>'jan-feb'!M352</f>
        <v>6401656.5654891199</v>
      </c>
      <c r="O352" s="48">
        <f t="shared" si="59"/>
        <v>3577329.8455156898</v>
      </c>
    </row>
    <row r="353" spans="1:15" x14ac:dyDescent="0.25">
      <c r="A353" s="37">
        <v>5614</v>
      </c>
      <c r="B353" s="37" t="s">
        <v>371</v>
      </c>
      <c r="C353" s="38">
        <v>10371032</v>
      </c>
      <c r="D353" s="38">
        <v>846</v>
      </c>
      <c r="E353" s="38">
        <f t="shared" si="50"/>
        <v>12258.903073286052</v>
      </c>
      <c r="F353" s="39">
        <f t="shared" si="51"/>
        <v>0.86589454591082593</v>
      </c>
      <c r="G353" s="38">
        <f t="shared" si="52"/>
        <v>1215.1028014517622</v>
      </c>
      <c r="H353" s="40">
        <f t="shared" si="53"/>
        <v>168.99680252452725</v>
      </c>
      <c r="I353" s="38">
        <f t="shared" si="54"/>
        <v>1384.0996039762895</v>
      </c>
      <c r="J353" s="38">
        <f t="shared" si="55"/>
        <v>-109.41526433793099</v>
      </c>
      <c r="K353" s="38">
        <f t="shared" si="56"/>
        <v>1274.6843396383586</v>
      </c>
      <c r="L353" s="38">
        <f t="shared" si="57"/>
        <v>1170948.264963941</v>
      </c>
      <c r="M353" s="38">
        <f t="shared" si="58"/>
        <v>1078382.9513340513</v>
      </c>
      <c r="N353" s="48">
        <f>'jan-feb'!M353</f>
        <v>626422.66795003251</v>
      </c>
      <c r="O353" s="48">
        <f t="shared" si="59"/>
        <v>451960.28338401881</v>
      </c>
    </row>
    <row r="354" spans="1:15" x14ac:dyDescent="0.25">
      <c r="A354" s="37">
        <v>5616</v>
      </c>
      <c r="B354" s="37" t="s">
        <v>372</v>
      </c>
      <c r="C354" s="38">
        <v>11728173</v>
      </c>
      <c r="D354" s="38">
        <v>987</v>
      </c>
      <c r="E354" s="38">
        <f t="shared" si="50"/>
        <v>11882.647416413374</v>
      </c>
      <c r="F354" s="39">
        <f t="shared" si="51"/>
        <v>0.83931812881979706</v>
      </c>
      <c r="G354" s="38">
        <f t="shared" si="52"/>
        <v>1455.906421850276</v>
      </c>
      <c r="H354" s="40">
        <f t="shared" si="53"/>
        <v>300.68628242996442</v>
      </c>
      <c r="I354" s="38">
        <f t="shared" si="54"/>
        <v>1756.5927042802405</v>
      </c>
      <c r="J354" s="38">
        <f t="shared" si="55"/>
        <v>-109.41526433793099</v>
      </c>
      <c r="K354" s="38">
        <f t="shared" si="56"/>
        <v>1647.1774399423095</v>
      </c>
      <c r="L354" s="38">
        <f t="shared" si="57"/>
        <v>1733756.9991245973</v>
      </c>
      <c r="M354" s="38">
        <f t="shared" si="58"/>
        <v>1625764.1332230596</v>
      </c>
      <c r="N354" s="48">
        <f>'jan-feb'!M354</f>
        <v>855906.01594170555</v>
      </c>
      <c r="O354" s="48">
        <f t="shared" si="59"/>
        <v>769858.11728135403</v>
      </c>
    </row>
    <row r="355" spans="1:15" x14ac:dyDescent="0.25">
      <c r="A355" s="37">
        <v>5618</v>
      </c>
      <c r="B355" s="37" t="s">
        <v>373</v>
      </c>
      <c r="C355" s="38">
        <v>14934348</v>
      </c>
      <c r="D355" s="38">
        <v>1089</v>
      </c>
      <c r="E355" s="38">
        <f t="shared" si="50"/>
        <v>13713.818181818182</v>
      </c>
      <c r="F355" s="39">
        <f t="shared" si="51"/>
        <v>0.9686609231070471</v>
      </c>
      <c r="G355" s="38">
        <f t="shared" si="52"/>
        <v>283.95713199119899</v>
      </c>
      <c r="H355" s="40">
        <f t="shared" si="53"/>
        <v>0</v>
      </c>
      <c r="I355" s="38">
        <f t="shared" si="54"/>
        <v>283.95713199119899</v>
      </c>
      <c r="J355" s="38">
        <f t="shared" si="55"/>
        <v>-109.41526433793099</v>
      </c>
      <c r="K355" s="38">
        <f t="shared" si="56"/>
        <v>174.54186765326801</v>
      </c>
      <c r="L355" s="38">
        <f t="shared" si="57"/>
        <v>309229.31673841568</v>
      </c>
      <c r="M355" s="38">
        <f t="shared" si="58"/>
        <v>190076.09387440886</v>
      </c>
      <c r="N355" s="48">
        <f>'jan-feb'!M355</f>
        <v>-62476.862428451161</v>
      </c>
      <c r="O355" s="48">
        <f t="shared" si="59"/>
        <v>252552.95630286002</v>
      </c>
    </row>
    <row r="356" spans="1:15" x14ac:dyDescent="0.25">
      <c r="A356" s="37">
        <v>5620</v>
      </c>
      <c r="B356" s="37" t="s">
        <v>374</v>
      </c>
      <c r="C356" s="38">
        <v>41695263</v>
      </c>
      <c r="D356" s="38">
        <v>2945</v>
      </c>
      <c r="E356" s="38">
        <f t="shared" si="50"/>
        <v>14157.984040747029</v>
      </c>
      <c r="F356" s="39">
        <f t="shared" si="51"/>
        <v>1.0000341049021122</v>
      </c>
      <c r="G356" s="38">
        <f t="shared" si="52"/>
        <v>-0.30901772326324134</v>
      </c>
      <c r="H356" s="40">
        <f t="shared" si="53"/>
        <v>0</v>
      </c>
      <c r="I356" s="38">
        <f t="shared" si="54"/>
        <v>-0.30901772326324134</v>
      </c>
      <c r="J356" s="38">
        <f t="shared" si="55"/>
        <v>-109.41526433793099</v>
      </c>
      <c r="K356" s="38">
        <f t="shared" si="56"/>
        <v>-109.72428206119423</v>
      </c>
      <c r="L356" s="38">
        <f t="shared" si="57"/>
        <v>-910.05719501024578</v>
      </c>
      <c r="M356" s="38">
        <f t="shared" si="58"/>
        <v>-323138.01067021699</v>
      </c>
      <c r="N356" s="48">
        <f>'jan-feb'!M356</f>
        <v>-664944.70539190935</v>
      </c>
      <c r="O356" s="48">
        <f t="shared" si="59"/>
        <v>341806.69472169236</v>
      </c>
    </row>
    <row r="357" spans="1:15" x14ac:dyDescent="0.25">
      <c r="A357" s="37">
        <v>5622</v>
      </c>
      <c r="B357" s="37" t="s">
        <v>375</v>
      </c>
      <c r="C357" s="38">
        <v>52253347</v>
      </c>
      <c r="D357" s="38">
        <v>3906</v>
      </c>
      <c r="E357" s="38">
        <f t="shared" si="50"/>
        <v>13377.71300563236</v>
      </c>
      <c r="F357" s="39">
        <f t="shared" si="51"/>
        <v>0.94492049240359366</v>
      </c>
      <c r="G357" s="38">
        <f t="shared" si="52"/>
        <v>499.06444475012484</v>
      </c>
      <c r="H357" s="40">
        <f t="shared" si="53"/>
        <v>0</v>
      </c>
      <c r="I357" s="38">
        <f t="shared" si="54"/>
        <v>499.06444475012484</v>
      </c>
      <c r="J357" s="38">
        <f t="shared" si="55"/>
        <v>-109.41526433793099</v>
      </c>
      <c r="K357" s="38">
        <f t="shared" si="56"/>
        <v>389.64918041219386</v>
      </c>
      <c r="L357" s="38">
        <f t="shared" si="57"/>
        <v>1949345.7211939876</v>
      </c>
      <c r="M357" s="38">
        <f t="shared" si="58"/>
        <v>1521969.6986900291</v>
      </c>
      <c r="N357" s="48">
        <f>'jan-feb'!M357</f>
        <v>106076.51790125784</v>
      </c>
      <c r="O357" s="48">
        <f t="shared" si="59"/>
        <v>1415893.1807887712</v>
      </c>
    </row>
    <row r="358" spans="1:15" x14ac:dyDescent="0.25">
      <c r="A358" s="37">
        <v>5624</v>
      </c>
      <c r="B358" s="37" t="s">
        <v>376</v>
      </c>
      <c r="C358" s="38">
        <v>16886948</v>
      </c>
      <c r="D358" s="38">
        <v>1249</v>
      </c>
      <c r="E358" s="38">
        <f t="shared" si="50"/>
        <v>13520.374699759808</v>
      </c>
      <c r="F358" s="39">
        <f t="shared" si="51"/>
        <v>0.95499724903645633</v>
      </c>
      <c r="G358" s="38">
        <f t="shared" si="52"/>
        <v>407.76096050855818</v>
      </c>
      <c r="H358" s="40">
        <f t="shared" si="53"/>
        <v>0</v>
      </c>
      <c r="I358" s="38">
        <f t="shared" si="54"/>
        <v>407.76096050855818</v>
      </c>
      <c r="J358" s="38">
        <f t="shared" si="55"/>
        <v>-109.41526433793099</v>
      </c>
      <c r="K358" s="38">
        <f t="shared" si="56"/>
        <v>298.34569617062721</v>
      </c>
      <c r="L358" s="38">
        <f t="shared" si="57"/>
        <v>509293.43967518915</v>
      </c>
      <c r="M358" s="38">
        <f t="shared" si="58"/>
        <v>372633.7745171134</v>
      </c>
      <c r="N358" s="48">
        <f>'jan-feb'!M358</f>
        <v>145654.05041952652</v>
      </c>
      <c r="O358" s="48">
        <f t="shared" si="59"/>
        <v>226979.72409758688</v>
      </c>
    </row>
    <row r="359" spans="1:15" x14ac:dyDescent="0.25">
      <c r="A359" s="37">
        <v>5626</v>
      </c>
      <c r="B359" s="37" t="s">
        <v>377</v>
      </c>
      <c r="C359" s="38">
        <v>11026200</v>
      </c>
      <c r="D359" s="38">
        <v>1019</v>
      </c>
      <c r="E359" s="38">
        <f t="shared" si="50"/>
        <v>10820.608439646712</v>
      </c>
      <c r="F359" s="39">
        <f t="shared" si="51"/>
        <v>0.76430213823488569</v>
      </c>
      <c r="G359" s="38">
        <f t="shared" si="52"/>
        <v>2135.6113669809397</v>
      </c>
      <c r="H359" s="40">
        <f t="shared" si="53"/>
        <v>672.39992429829613</v>
      </c>
      <c r="I359" s="38">
        <f t="shared" si="54"/>
        <v>2808.0112912792356</v>
      </c>
      <c r="J359" s="38">
        <f t="shared" si="55"/>
        <v>-109.41526433793099</v>
      </c>
      <c r="K359" s="38">
        <f t="shared" si="56"/>
        <v>2698.5960269413044</v>
      </c>
      <c r="L359" s="38">
        <f t="shared" si="57"/>
        <v>2861363.5058135409</v>
      </c>
      <c r="M359" s="38">
        <f t="shared" si="58"/>
        <v>2749869.3514531893</v>
      </c>
      <c r="N359" s="48">
        <f>'jan-feb'!M359</f>
        <v>1614243.6608050636</v>
      </c>
      <c r="O359" s="48">
        <f t="shared" si="59"/>
        <v>1135625.6906481257</v>
      </c>
    </row>
    <row r="360" spans="1:15" x14ac:dyDescent="0.25">
      <c r="A360" s="37">
        <v>5628</v>
      </c>
      <c r="B360" s="37" t="s">
        <v>378</v>
      </c>
      <c r="C360" s="38">
        <v>34652350</v>
      </c>
      <c r="D360" s="38">
        <v>2806</v>
      </c>
      <c r="E360" s="38">
        <f t="shared" si="50"/>
        <v>12349.376336421952</v>
      </c>
      <c r="F360" s="39">
        <f t="shared" si="51"/>
        <v>0.87228502837339195</v>
      </c>
      <c r="G360" s="38">
        <f t="shared" si="52"/>
        <v>1157.1999130447862</v>
      </c>
      <c r="H360" s="40">
        <f t="shared" si="53"/>
        <v>137.33116042696219</v>
      </c>
      <c r="I360" s="38">
        <f t="shared" si="54"/>
        <v>1294.5310734717484</v>
      </c>
      <c r="J360" s="38">
        <f t="shared" si="55"/>
        <v>-109.41526433793099</v>
      </c>
      <c r="K360" s="38">
        <f t="shared" si="56"/>
        <v>1185.1158091338175</v>
      </c>
      <c r="L360" s="38">
        <f t="shared" si="57"/>
        <v>3632454.1921617258</v>
      </c>
      <c r="M360" s="38">
        <f t="shared" si="58"/>
        <v>3325434.9604294919</v>
      </c>
      <c r="N360" s="48">
        <f>'jan-feb'!M360</f>
        <v>2036689.588330724</v>
      </c>
      <c r="O360" s="48">
        <f t="shared" si="59"/>
        <v>1288745.3720987679</v>
      </c>
    </row>
    <row r="361" spans="1:15" x14ac:dyDescent="0.25">
      <c r="A361" s="37">
        <v>5630</v>
      </c>
      <c r="B361" s="37" t="s">
        <v>379</v>
      </c>
      <c r="C361" s="38">
        <v>10827097</v>
      </c>
      <c r="D361" s="38">
        <v>864</v>
      </c>
      <c r="E361" s="38">
        <f t="shared" si="50"/>
        <v>12531.362268518518</v>
      </c>
      <c r="F361" s="39">
        <f t="shared" si="51"/>
        <v>0.8851394106205529</v>
      </c>
      <c r="G361" s="38">
        <f t="shared" si="52"/>
        <v>1040.7289165029838</v>
      </c>
      <c r="H361" s="40">
        <f t="shared" si="53"/>
        <v>73.636084193164052</v>
      </c>
      <c r="I361" s="38">
        <f t="shared" si="54"/>
        <v>1114.3650006961479</v>
      </c>
      <c r="J361" s="38">
        <f t="shared" si="55"/>
        <v>-109.41526433793099</v>
      </c>
      <c r="K361" s="38">
        <f t="shared" si="56"/>
        <v>1004.9497363582169</v>
      </c>
      <c r="L361" s="38">
        <f t="shared" si="57"/>
        <v>962811.36060147185</v>
      </c>
      <c r="M361" s="38">
        <f t="shared" si="58"/>
        <v>868276.57221349946</v>
      </c>
      <c r="N361" s="48">
        <f>'jan-feb'!M361</f>
        <v>401247.60137907969</v>
      </c>
      <c r="O361" s="48">
        <f t="shared" si="59"/>
        <v>467028.97083441977</v>
      </c>
    </row>
    <row r="362" spans="1:15" x14ac:dyDescent="0.25">
      <c r="A362" s="37">
        <v>5632</v>
      </c>
      <c r="B362" s="37" t="s">
        <v>380</v>
      </c>
      <c r="C362" s="38">
        <v>26945583</v>
      </c>
      <c r="D362" s="38">
        <v>2104</v>
      </c>
      <c r="E362" s="38">
        <f t="shared" si="50"/>
        <v>12806.836026615969</v>
      </c>
      <c r="F362" s="39">
        <f t="shared" si="51"/>
        <v>0.90459720576357305</v>
      </c>
      <c r="G362" s="38">
        <f t="shared" si="52"/>
        <v>864.42571132061539</v>
      </c>
      <c r="H362" s="40">
        <f t="shared" si="53"/>
        <v>0</v>
      </c>
      <c r="I362" s="38">
        <f t="shared" si="54"/>
        <v>864.42571132061539</v>
      </c>
      <c r="J362" s="38">
        <f t="shared" si="55"/>
        <v>-109.41526433793099</v>
      </c>
      <c r="K362" s="38">
        <f t="shared" si="56"/>
        <v>755.01044698268436</v>
      </c>
      <c r="L362" s="38">
        <f t="shared" si="57"/>
        <v>1818751.6966185747</v>
      </c>
      <c r="M362" s="38">
        <f t="shared" si="58"/>
        <v>1588541.9804515678</v>
      </c>
      <c r="N362" s="48">
        <f>'jan-feb'!M362</f>
        <v>930122.01595090865</v>
      </c>
      <c r="O362" s="48">
        <f t="shared" si="59"/>
        <v>658419.96450065915</v>
      </c>
    </row>
    <row r="363" spans="1:15" x14ac:dyDescent="0.25">
      <c r="A363" s="37">
        <v>5634</v>
      </c>
      <c r="B363" s="37" t="s">
        <v>381</v>
      </c>
      <c r="C363" s="38">
        <v>22264378</v>
      </c>
      <c r="D363" s="38">
        <v>1969</v>
      </c>
      <c r="E363" s="38">
        <f t="shared" si="50"/>
        <v>11307.454545454546</v>
      </c>
      <c r="F363" s="39">
        <f t="shared" si="51"/>
        <v>0.79868999375481087</v>
      </c>
      <c r="G363" s="38">
        <f t="shared" si="52"/>
        <v>1824.029859263926</v>
      </c>
      <c r="H363" s="40">
        <f t="shared" si="53"/>
        <v>502.00378726555431</v>
      </c>
      <c r="I363" s="38">
        <f t="shared" si="54"/>
        <v>2326.0336465294804</v>
      </c>
      <c r="J363" s="38">
        <f t="shared" si="55"/>
        <v>-109.41526433793099</v>
      </c>
      <c r="K363" s="38">
        <f t="shared" si="56"/>
        <v>2216.6183821915492</v>
      </c>
      <c r="L363" s="38">
        <f t="shared" si="57"/>
        <v>4579960.2500165468</v>
      </c>
      <c r="M363" s="38">
        <f t="shared" si="58"/>
        <v>4364521.5945351608</v>
      </c>
      <c r="N363" s="48">
        <f>'jan-feb'!M363</f>
        <v>2923904.9470610092</v>
      </c>
      <c r="O363" s="48">
        <f t="shared" si="59"/>
        <v>1440616.6474741516</v>
      </c>
    </row>
    <row r="364" spans="1:15" x14ac:dyDescent="0.25">
      <c r="A364" s="37">
        <v>5636</v>
      </c>
      <c r="B364" s="37" t="s">
        <v>382</v>
      </c>
      <c r="C364" s="38">
        <v>9937449</v>
      </c>
      <c r="D364" s="38">
        <v>874</v>
      </c>
      <c r="E364" s="38">
        <f t="shared" si="50"/>
        <v>11370.078947368422</v>
      </c>
      <c r="F364" s="39">
        <f t="shared" si="51"/>
        <v>0.80311340160247713</v>
      </c>
      <c r="G364" s="38">
        <f t="shared" si="52"/>
        <v>1783.9502420390456</v>
      </c>
      <c r="H364" s="40">
        <f t="shared" si="53"/>
        <v>480.08524659569781</v>
      </c>
      <c r="I364" s="38">
        <f t="shared" si="54"/>
        <v>2264.0354886347436</v>
      </c>
      <c r="J364" s="38">
        <f t="shared" si="55"/>
        <v>-109.41526433793099</v>
      </c>
      <c r="K364" s="38">
        <f t="shared" si="56"/>
        <v>2154.6202242968125</v>
      </c>
      <c r="L364" s="38">
        <f t="shared" si="57"/>
        <v>1978767.0170667658</v>
      </c>
      <c r="M364" s="38">
        <f t="shared" si="58"/>
        <v>1883138.0760354141</v>
      </c>
      <c r="N364" s="48">
        <f>'jan-feb'!M364</f>
        <v>1500977.8209554714</v>
      </c>
      <c r="O364" s="48">
        <f t="shared" si="59"/>
        <v>382160.25507994276</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79669922256</v>
      </c>
      <c r="D366" s="31">
        <f>SUM(D8:D364)</f>
        <v>5627400</v>
      </c>
      <c r="E366" s="31">
        <f>IF(C366&gt;0,(C366)/D366,"")</f>
        <v>14157.50120055443</v>
      </c>
      <c r="F366" s="34">
        <f>IF(C366&gt;0,E366/$E$366,"")</f>
        <v>1</v>
      </c>
      <c r="G366" s="35"/>
      <c r="H366" s="35"/>
      <c r="I366" s="31"/>
      <c r="J366" s="36"/>
      <c r="K366" s="31"/>
      <c r="L366" s="31">
        <f>SUM(L8:L364)</f>
        <v>615723458.53527284</v>
      </c>
      <c r="M366" s="31">
        <f>SUM(M8:M364)</f>
        <v>1.1569354683160782E-6</v>
      </c>
      <c r="N366" s="31">
        <f>'jan-feb'!M366</f>
        <v>6.2934122979640961E-7</v>
      </c>
      <c r="O366" s="31">
        <f t="shared" ref="O366" si="60">M366-N366</f>
        <v>5.2759423851966858E-7</v>
      </c>
    </row>
    <row r="367" spans="1:15" ht="15.75" thickTop="1" x14ac:dyDescent="0.25">
      <c r="N367" s="46"/>
      <c r="O367" s="49"/>
    </row>
    <row r="368" spans="1:15" x14ac:dyDescent="0.25">
      <c r="A368" s="25" t="s">
        <v>384</v>
      </c>
      <c r="B368" s="25"/>
      <c r="C368" s="25"/>
      <c r="D368" s="26">
        <f>L366</f>
        <v>615723458.53527284</v>
      </c>
      <c r="E368" s="27" t="s">
        <v>385</v>
      </c>
      <c r="F368" s="28">
        <f>D366</f>
        <v>5627400</v>
      </c>
      <c r="G368" s="27" t="s">
        <v>386</v>
      </c>
      <c r="H368" s="27"/>
      <c r="I368" s="29">
        <f>-L366/D366</f>
        <v>-109.41526433793099</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2BC-967F-47E5-AA89-95B049143879}">
  <dimension ref="A1:O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404</v>
      </c>
      <c r="B1" s="57"/>
      <c r="C1" s="57"/>
      <c r="D1" s="57"/>
      <c r="E1" s="57"/>
      <c r="F1" s="57"/>
      <c r="G1" s="57"/>
      <c r="H1" s="57"/>
      <c r="I1" s="57"/>
      <c r="J1" s="57"/>
      <c r="K1" s="57"/>
      <c r="L1" s="57"/>
      <c r="M1" s="58"/>
      <c r="N1" s="41"/>
      <c r="O1" s="41"/>
    </row>
    <row r="2" spans="1:15" x14ac:dyDescent="0.25">
      <c r="A2" s="59" t="s">
        <v>0</v>
      </c>
      <c r="B2" s="59" t="s">
        <v>1</v>
      </c>
      <c r="C2" s="4" t="s">
        <v>2</v>
      </c>
      <c r="D2" s="5" t="s">
        <v>3</v>
      </c>
      <c r="E2" s="62" t="s">
        <v>406</v>
      </c>
      <c r="F2" s="63"/>
      <c r="G2" s="62" t="s">
        <v>4</v>
      </c>
      <c r="H2" s="64"/>
      <c r="I2" s="64"/>
      <c r="J2" s="64"/>
      <c r="K2" s="63"/>
      <c r="L2" s="62" t="s">
        <v>5</v>
      </c>
      <c r="M2" s="63"/>
      <c r="N2" s="42" t="s">
        <v>14</v>
      </c>
      <c r="O2" s="42" t="s">
        <v>394</v>
      </c>
    </row>
    <row r="3" spans="1:15" x14ac:dyDescent="0.25">
      <c r="A3" s="60"/>
      <c r="B3" s="60"/>
      <c r="C3" s="6" t="s">
        <v>401</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396</v>
      </c>
      <c r="O4" s="43" t="s">
        <v>397</v>
      </c>
    </row>
    <row r="5" spans="1:15" x14ac:dyDescent="0.25">
      <c r="A5" s="61"/>
      <c r="B5" s="61"/>
      <c r="C5" s="18"/>
      <c r="D5" s="19"/>
      <c r="E5" s="19"/>
      <c r="F5" s="20" t="s">
        <v>22</v>
      </c>
      <c r="G5" s="21" t="s">
        <v>391</v>
      </c>
      <c r="H5" s="22" t="s">
        <v>23</v>
      </c>
      <c r="I5" s="23"/>
      <c r="J5" s="24" t="s">
        <v>403</v>
      </c>
      <c r="K5" s="19"/>
      <c r="L5" s="20" t="s">
        <v>24</v>
      </c>
      <c r="M5" s="20" t="s">
        <v>398</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8852120877</v>
      </c>
      <c r="D8" s="38">
        <v>728714</v>
      </c>
      <c r="E8" s="38">
        <f>(C8)/D8</f>
        <v>12147.592714014003</v>
      </c>
      <c r="F8" s="39">
        <f>E8/$E$366</f>
        <v>1.1807401756009976</v>
      </c>
      <c r="G8" s="38">
        <f>(E$366-E8)*0.64</f>
        <v>-1190.0646516506979</v>
      </c>
      <c r="H8" s="40">
        <f>(IF(E8&gt;=E$366*0.9,0,IF(E8&lt;0.9*E$366,(E$366*0.9-E8)*0.35)))</f>
        <v>0</v>
      </c>
      <c r="I8" s="38">
        <f>G8+H8</f>
        <v>-1190.0646516506979</v>
      </c>
      <c r="J8" s="38">
        <f>I$368</f>
        <v>-71.528480018402874</v>
      </c>
      <c r="K8" s="38">
        <f>I8+J8</f>
        <v>-1261.5931316691008</v>
      </c>
      <c r="L8" s="38">
        <f>I8*D8</f>
        <v>-867216772.56298661</v>
      </c>
      <c r="M8" s="38">
        <f>D8*K8</f>
        <v>-919340577.35111713</v>
      </c>
      <c r="N8" s="48">
        <f>jan!M8</f>
        <v>-694298677.04923999</v>
      </c>
      <c r="O8" s="48">
        <f>M8-N8</f>
        <v>-225041900.30187714</v>
      </c>
    </row>
    <row r="9" spans="1:15" x14ac:dyDescent="0.25">
      <c r="A9" s="37">
        <v>1101</v>
      </c>
      <c r="B9" s="37" t="s">
        <v>27</v>
      </c>
      <c r="C9" s="38">
        <v>168540733</v>
      </c>
      <c r="D9" s="38">
        <v>15546</v>
      </c>
      <c r="E9" s="38">
        <f t="shared" ref="E9:E72" si="0">(C9)/D9</f>
        <v>10841.421137270037</v>
      </c>
      <c r="F9" s="39">
        <f t="shared" ref="F9:F72" si="1">E9/$E$366</f>
        <v>1.0537809258798165</v>
      </c>
      <c r="G9" s="38">
        <f t="shared" ref="G9:G72" si="2">(E$366-E9)*0.64</f>
        <v>-354.11484253456001</v>
      </c>
      <c r="H9" s="40">
        <f t="shared" ref="H9:H72" si="3">(IF(E9&gt;=E$366*0.9,0,IF(E9&lt;0.9*E$366,(E$366*0.9-E9)*0.35)))</f>
        <v>0</v>
      </c>
      <c r="I9" s="38">
        <f t="shared" ref="I9:I72" si="4">G9+H9</f>
        <v>-354.11484253456001</v>
      </c>
      <c r="J9" s="38">
        <f t="shared" ref="J9:J72" si="5">I$368</f>
        <v>-71.528480018402874</v>
      </c>
      <c r="K9" s="38">
        <f t="shared" ref="K9:K72" si="6">I9+J9</f>
        <v>-425.6433225529629</v>
      </c>
      <c r="L9" s="38">
        <f t="shared" ref="L9:L72" si="7">I9*D9</f>
        <v>-5505069.3420422701</v>
      </c>
      <c r="M9" s="38">
        <f t="shared" ref="M9:M72" si="8">D9*K9</f>
        <v>-6617051.0924083609</v>
      </c>
      <c r="N9" s="48">
        <f>jan!M9</f>
        <v>-3869056.2079764111</v>
      </c>
      <c r="O9" s="48">
        <f t="shared" ref="O9:O72" si="9">M9-N9</f>
        <v>-2747994.8844319498</v>
      </c>
    </row>
    <row r="10" spans="1:15" x14ac:dyDescent="0.25">
      <c r="A10" s="37">
        <v>1103</v>
      </c>
      <c r="B10" s="37" t="s">
        <v>28</v>
      </c>
      <c r="C10" s="38">
        <v>1902970953</v>
      </c>
      <c r="D10" s="38">
        <v>151669</v>
      </c>
      <c r="E10" s="38">
        <f t="shared" si="0"/>
        <v>12546.868199829893</v>
      </c>
      <c r="F10" s="39">
        <f t="shared" si="1"/>
        <v>1.2195495609940024</v>
      </c>
      <c r="G10" s="38">
        <f t="shared" si="2"/>
        <v>-1445.6009625728673</v>
      </c>
      <c r="H10" s="40">
        <f t="shared" si="3"/>
        <v>0</v>
      </c>
      <c r="I10" s="38">
        <f t="shared" si="4"/>
        <v>-1445.6009625728673</v>
      </c>
      <c r="J10" s="38">
        <f t="shared" si="5"/>
        <v>-71.528480018402874</v>
      </c>
      <c r="K10" s="38">
        <f t="shared" si="6"/>
        <v>-1517.1294425912702</v>
      </c>
      <c r="L10" s="38">
        <f t="shared" si="7"/>
        <v>-219252852.39246422</v>
      </c>
      <c r="M10" s="38">
        <f t="shared" si="8"/>
        <v>-230101505.42837536</v>
      </c>
      <c r="N10" s="48">
        <f>jan!M10</f>
        <v>-168571455.48819083</v>
      </c>
      <c r="O10" s="48">
        <f t="shared" si="9"/>
        <v>-61530049.940184534</v>
      </c>
    </row>
    <row r="11" spans="1:15" x14ac:dyDescent="0.25">
      <c r="A11" s="37">
        <v>1106</v>
      </c>
      <c r="B11" s="37" t="s">
        <v>29</v>
      </c>
      <c r="C11" s="38">
        <v>413602409</v>
      </c>
      <c r="D11" s="38">
        <v>38663</v>
      </c>
      <c r="E11" s="38">
        <f t="shared" si="0"/>
        <v>10697.628456146704</v>
      </c>
      <c r="F11" s="39">
        <f t="shared" si="1"/>
        <v>1.0398043463585229</v>
      </c>
      <c r="G11" s="38">
        <f t="shared" si="2"/>
        <v>-262.08752661562642</v>
      </c>
      <c r="H11" s="40">
        <f t="shared" si="3"/>
        <v>0</v>
      </c>
      <c r="I11" s="38">
        <f t="shared" si="4"/>
        <v>-262.08752661562642</v>
      </c>
      <c r="J11" s="38">
        <f t="shared" si="5"/>
        <v>-71.528480018402874</v>
      </c>
      <c r="K11" s="38">
        <f t="shared" si="6"/>
        <v>-333.6160066340293</v>
      </c>
      <c r="L11" s="38">
        <f t="shared" si="7"/>
        <v>-10133090.041539963</v>
      </c>
      <c r="M11" s="38">
        <f t="shared" si="8"/>
        <v>-12898595.664491475</v>
      </c>
      <c r="N11" s="48">
        <f>jan!M11</f>
        <v>-8526171.2377944272</v>
      </c>
      <c r="O11" s="48">
        <f t="shared" si="9"/>
        <v>-4372424.4266970474</v>
      </c>
    </row>
    <row r="12" spans="1:15" x14ac:dyDescent="0.25">
      <c r="A12" s="37">
        <v>1108</v>
      </c>
      <c r="B12" s="37" t="s">
        <v>30</v>
      </c>
      <c r="C12" s="38">
        <v>944682864</v>
      </c>
      <c r="D12" s="38">
        <v>85785</v>
      </c>
      <c r="E12" s="38">
        <f t="shared" si="0"/>
        <v>11012.215002622836</v>
      </c>
      <c r="F12" s="39">
        <f t="shared" si="1"/>
        <v>1.0703820075357391</v>
      </c>
      <c r="G12" s="38">
        <f t="shared" si="2"/>
        <v>-463.42291636035083</v>
      </c>
      <c r="H12" s="40">
        <f t="shared" si="3"/>
        <v>0</v>
      </c>
      <c r="I12" s="38">
        <f t="shared" si="4"/>
        <v>-463.42291636035083</v>
      </c>
      <c r="J12" s="38">
        <f t="shared" si="5"/>
        <v>-71.528480018402874</v>
      </c>
      <c r="K12" s="38">
        <f t="shared" si="6"/>
        <v>-534.95139637875366</v>
      </c>
      <c r="L12" s="38">
        <f t="shared" si="7"/>
        <v>-39754734.879972696</v>
      </c>
      <c r="M12" s="38">
        <f t="shared" si="8"/>
        <v>-45890805.538351379</v>
      </c>
      <c r="N12" s="48">
        <f>jan!M12</f>
        <v>-33934771.759144284</v>
      </c>
      <c r="O12" s="48">
        <f t="shared" si="9"/>
        <v>-11956033.779207096</v>
      </c>
    </row>
    <row r="13" spans="1:15" x14ac:dyDescent="0.25">
      <c r="A13" s="37">
        <v>1111</v>
      </c>
      <c r="B13" s="37" t="s">
        <v>31</v>
      </c>
      <c r="C13" s="38">
        <v>30951301</v>
      </c>
      <c r="D13" s="38">
        <v>3356</v>
      </c>
      <c r="E13" s="38">
        <f t="shared" si="0"/>
        <v>9222.6761025029791</v>
      </c>
      <c r="F13" s="39">
        <f t="shared" si="1"/>
        <v>0.89643968621188486</v>
      </c>
      <c r="G13" s="38">
        <f t="shared" si="2"/>
        <v>681.88197971635736</v>
      </c>
      <c r="H13" s="40">
        <f t="shared" si="3"/>
        <v>12.820123304040408</v>
      </c>
      <c r="I13" s="38">
        <f t="shared" si="4"/>
        <v>694.70210302039777</v>
      </c>
      <c r="J13" s="38">
        <f t="shared" si="5"/>
        <v>-71.528480018402874</v>
      </c>
      <c r="K13" s="38">
        <f t="shared" si="6"/>
        <v>623.17362300199488</v>
      </c>
      <c r="L13" s="38">
        <f t="shared" si="7"/>
        <v>2331420.2577364547</v>
      </c>
      <c r="M13" s="38">
        <f t="shared" si="8"/>
        <v>2091370.6787946948</v>
      </c>
      <c r="N13" s="48">
        <f>jan!M13</f>
        <v>1375721.4515548961</v>
      </c>
      <c r="O13" s="48">
        <f t="shared" si="9"/>
        <v>715649.22723979875</v>
      </c>
    </row>
    <row r="14" spans="1:15" x14ac:dyDescent="0.25">
      <c r="A14" s="37">
        <v>1112</v>
      </c>
      <c r="B14" s="37" t="s">
        <v>32</v>
      </c>
      <c r="C14" s="38">
        <v>26764454</v>
      </c>
      <c r="D14" s="38">
        <v>3229</v>
      </c>
      <c r="E14" s="38">
        <f t="shared" si="0"/>
        <v>8288.7748528956326</v>
      </c>
      <c r="F14" s="39">
        <f t="shared" si="1"/>
        <v>0.8056649334344681</v>
      </c>
      <c r="G14" s="38">
        <f t="shared" si="2"/>
        <v>1279.5787794650591</v>
      </c>
      <c r="H14" s="40">
        <f t="shared" si="3"/>
        <v>339.68556066661165</v>
      </c>
      <c r="I14" s="38">
        <f t="shared" si="4"/>
        <v>1619.2643401316709</v>
      </c>
      <c r="J14" s="38">
        <f t="shared" si="5"/>
        <v>-71.528480018402874</v>
      </c>
      <c r="K14" s="38">
        <f t="shared" si="6"/>
        <v>1547.735860113268</v>
      </c>
      <c r="L14" s="38">
        <f t="shared" si="7"/>
        <v>5228604.5542851649</v>
      </c>
      <c r="M14" s="38">
        <f t="shared" si="8"/>
        <v>4997639.0923057422</v>
      </c>
      <c r="N14" s="48">
        <f>jan!M14</f>
        <v>3550817.3521217993</v>
      </c>
      <c r="O14" s="48">
        <f t="shared" si="9"/>
        <v>1446821.740183943</v>
      </c>
    </row>
    <row r="15" spans="1:15" x14ac:dyDescent="0.25">
      <c r="A15" s="37">
        <v>1114</v>
      </c>
      <c r="B15" s="37" t="s">
        <v>33</v>
      </c>
      <c r="C15" s="38">
        <v>26224980</v>
      </c>
      <c r="D15" s="38">
        <v>2894</v>
      </c>
      <c r="E15" s="38">
        <f t="shared" si="0"/>
        <v>9061.8451969592261</v>
      </c>
      <c r="F15" s="39">
        <f t="shared" si="1"/>
        <v>0.88080699946278751</v>
      </c>
      <c r="G15" s="38">
        <f t="shared" si="2"/>
        <v>784.81375926435931</v>
      </c>
      <c r="H15" s="40">
        <f t="shared" si="3"/>
        <v>69.110940244353969</v>
      </c>
      <c r="I15" s="38">
        <f t="shared" si="4"/>
        <v>853.92469950871327</v>
      </c>
      <c r="J15" s="38">
        <f t="shared" si="5"/>
        <v>-71.528480018402874</v>
      </c>
      <c r="K15" s="38">
        <f t="shared" si="6"/>
        <v>782.39621949031039</v>
      </c>
      <c r="L15" s="38">
        <f t="shared" si="7"/>
        <v>2471258.0803782162</v>
      </c>
      <c r="M15" s="38">
        <f t="shared" si="8"/>
        <v>2264254.6592049585</v>
      </c>
      <c r="N15" s="48">
        <f>jan!M15</f>
        <v>1023186.1221173459</v>
      </c>
      <c r="O15" s="48">
        <f t="shared" si="9"/>
        <v>1241068.5370876126</v>
      </c>
    </row>
    <row r="16" spans="1:15" x14ac:dyDescent="0.25">
      <c r="A16" s="37">
        <v>1119</v>
      </c>
      <c r="B16" s="37" t="s">
        <v>34</v>
      </c>
      <c r="C16" s="38">
        <v>177792660</v>
      </c>
      <c r="D16" s="38">
        <v>20087</v>
      </c>
      <c r="E16" s="38">
        <f t="shared" si="0"/>
        <v>8851.1305819684367</v>
      </c>
      <c r="F16" s="39">
        <f t="shared" si="1"/>
        <v>0.86032564012161561</v>
      </c>
      <c r="G16" s="38">
        <f t="shared" si="2"/>
        <v>919.67111285846454</v>
      </c>
      <c r="H16" s="40">
        <f t="shared" si="3"/>
        <v>142.86105549113026</v>
      </c>
      <c r="I16" s="38">
        <f t="shared" si="4"/>
        <v>1062.5321683495947</v>
      </c>
      <c r="J16" s="38">
        <f t="shared" si="5"/>
        <v>-71.528480018402874</v>
      </c>
      <c r="K16" s="38">
        <f t="shared" si="6"/>
        <v>991.00368833119182</v>
      </c>
      <c r="L16" s="38">
        <f t="shared" si="7"/>
        <v>21343083.665638309</v>
      </c>
      <c r="M16" s="38">
        <f t="shared" si="8"/>
        <v>19906291.087508649</v>
      </c>
      <c r="N16" s="48">
        <f>jan!M16</f>
        <v>11039093.510099269</v>
      </c>
      <c r="O16" s="48">
        <f t="shared" si="9"/>
        <v>8867197.5774093792</v>
      </c>
    </row>
    <row r="17" spans="1:15" x14ac:dyDescent="0.25">
      <c r="A17" s="37">
        <v>1120</v>
      </c>
      <c r="B17" s="37" t="s">
        <v>35</v>
      </c>
      <c r="C17" s="38">
        <v>215043269</v>
      </c>
      <c r="D17" s="38">
        <v>21444</v>
      </c>
      <c r="E17" s="38">
        <f t="shared" si="0"/>
        <v>10028.132298078717</v>
      </c>
      <c r="F17" s="39">
        <f t="shared" si="1"/>
        <v>0.97472964144769481</v>
      </c>
      <c r="G17" s="38">
        <f t="shared" si="2"/>
        <v>166.39001454788493</v>
      </c>
      <c r="H17" s="40">
        <f t="shared" si="3"/>
        <v>0</v>
      </c>
      <c r="I17" s="38">
        <f t="shared" si="4"/>
        <v>166.39001454788493</v>
      </c>
      <c r="J17" s="38">
        <f t="shared" si="5"/>
        <v>-71.528480018402874</v>
      </c>
      <c r="K17" s="38">
        <f t="shared" si="6"/>
        <v>94.861534529482057</v>
      </c>
      <c r="L17" s="38">
        <f t="shared" si="7"/>
        <v>3568067.4719648445</v>
      </c>
      <c r="M17" s="38">
        <f t="shared" si="8"/>
        <v>2034210.7464502132</v>
      </c>
      <c r="N17" s="48">
        <f>jan!M17</f>
        <v>-566284.53679186257</v>
      </c>
      <c r="O17" s="48">
        <f t="shared" si="9"/>
        <v>2600495.2832420757</v>
      </c>
    </row>
    <row r="18" spans="1:15" x14ac:dyDescent="0.25">
      <c r="A18" s="37">
        <v>1121</v>
      </c>
      <c r="B18" s="37" t="s">
        <v>36</v>
      </c>
      <c r="C18" s="38">
        <v>210268609</v>
      </c>
      <c r="D18" s="38">
        <v>20461</v>
      </c>
      <c r="E18" s="38">
        <f t="shared" si="0"/>
        <v>10276.555837935584</v>
      </c>
      <c r="F18" s="39">
        <f t="shared" si="1"/>
        <v>0.9988762901689372</v>
      </c>
      <c r="G18" s="38">
        <f t="shared" si="2"/>
        <v>7.3989490394899624</v>
      </c>
      <c r="H18" s="40">
        <f t="shared" si="3"/>
        <v>0</v>
      </c>
      <c r="I18" s="38">
        <f t="shared" si="4"/>
        <v>7.3989490394899624</v>
      </c>
      <c r="J18" s="38">
        <f t="shared" si="5"/>
        <v>-71.528480018402874</v>
      </c>
      <c r="K18" s="38">
        <f t="shared" si="6"/>
        <v>-64.129530978912911</v>
      </c>
      <c r="L18" s="38">
        <f t="shared" si="7"/>
        <v>151389.89629700413</v>
      </c>
      <c r="M18" s="38">
        <f t="shared" si="8"/>
        <v>-1312154.3333595372</v>
      </c>
      <c r="N18" s="48">
        <f>jan!M18</f>
        <v>-2488703.6019892804</v>
      </c>
      <c r="O18" s="48">
        <f t="shared" si="9"/>
        <v>1176549.2686297433</v>
      </c>
    </row>
    <row r="19" spans="1:15" x14ac:dyDescent="0.25">
      <c r="A19" s="37">
        <v>1122</v>
      </c>
      <c r="B19" s="37" t="s">
        <v>37</v>
      </c>
      <c r="C19" s="38">
        <v>117267236</v>
      </c>
      <c r="D19" s="38">
        <v>12715</v>
      </c>
      <c r="E19" s="38">
        <f t="shared" si="0"/>
        <v>9222.7476209201723</v>
      </c>
      <c r="F19" s="39">
        <f t="shared" si="1"/>
        <v>0.89644663776767564</v>
      </c>
      <c r="G19" s="38">
        <f t="shared" si="2"/>
        <v>681.83620792935369</v>
      </c>
      <c r="H19" s="40">
        <f t="shared" si="3"/>
        <v>12.795091858022806</v>
      </c>
      <c r="I19" s="38">
        <f t="shared" si="4"/>
        <v>694.63129978737652</v>
      </c>
      <c r="J19" s="38">
        <f t="shared" si="5"/>
        <v>-71.528480018402874</v>
      </c>
      <c r="K19" s="38">
        <f t="shared" si="6"/>
        <v>623.10281976897363</v>
      </c>
      <c r="L19" s="38">
        <f t="shared" si="7"/>
        <v>8832236.9767964929</v>
      </c>
      <c r="M19" s="38">
        <f t="shared" si="8"/>
        <v>7922752.3533624997</v>
      </c>
      <c r="N19" s="48">
        <f>jan!M19</f>
        <v>4904195.6660684366</v>
      </c>
      <c r="O19" s="48">
        <f t="shared" si="9"/>
        <v>3018556.6872940632</v>
      </c>
    </row>
    <row r="20" spans="1:15" x14ac:dyDescent="0.25">
      <c r="A20" s="37">
        <v>1124</v>
      </c>
      <c r="B20" s="37" t="s">
        <v>38</v>
      </c>
      <c r="C20" s="38">
        <v>386604667</v>
      </c>
      <c r="D20" s="38">
        <v>29541</v>
      </c>
      <c r="E20" s="38">
        <f t="shared" si="0"/>
        <v>13087.054162012118</v>
      </c>
      <c r="F20" s="39">
        <f t="shared" si="1"/>
        <v>1.27205537699065</v>
      </c>
      <c r="G20" s="38">
        <f t="shared" si="2"/>
        <v>-1791.319978369492</v>
      </c>
      <c r="H20" s="40">
        <f t="shared" si="3"/>
        <v>0</v>
      </c>
      <c r="I20" s="38">
        <f t="shared" si="4"/>
        <v>-1791.319978369492</v>
      </c>
      <c r="J20" s="38">
        <f t="shared" si="5"/>
        <v>-71.528480018402874</v>
      </c>
      <c r="K20" s="38">
        <f t="shared" si="6"/>
        <v>-1862.8484583878949</v>
      </c>
      <c r="L20" s="38">
        <f t="shared" si="7"/>
        <v>-52917383.481013164</v>
      </c>
      <c r="M20" s="38">
        <f t="shared" si="8"/>
        <v>-55030406.309236802</v>
      </c>
      <c r="N20" s="48">
        <f>jan!M20</f>
        <v>-38444554.19194591</v>
      </c>
      <c r="O20" s="48">
        <f t="shared" si="9"/>
        <v>-16585852.117290892</v>
      </c>
    </row>
    <row r="21" spans="1:15" x14ac:dyDescent="0.25">
      <c r="A21" s="37">
        <v>1127</v>
      </c>
      <c r="B21" s="37" t="s">
        <v>39</v>
      </c>
      <c r="C21" s="38">
        <v>135873034</v>
      </c>
      <c r="D21" s="38">
        <v>11841</v>
      </c>
      <c r="E21" s="38">
        <f t="shared" si="0"/>
        <v>11474.79385187062</v>
      </c>
      <c r="F21" s="39">
        <f t="shared" si="1"/>
        <v>1.1153444494407951</v>
      </c>
      <c r="G21" s="38">
        <f t="shared" si="2"/>
        <v>-759.47337987893263</v>
      </c>
      <c r="H21" s="40">
        <f t="shared" si="3"/>
        <v>0</v>
      </c>
      <c r="I21" s="38">
        <f t="shared" si="4"/>
        <v>-759.47337987893263</v>
      </c>
      <c r="J21" s="38">
        <f t="shared" si="5"/>
        <v>-71.528480018402874</v>
      </c>
      <c r="K21" s="38">
        <f t="shared" si="6"/>
        <v>-831.00185989733552</v>
      </c>
      <c r="L21" s="38">
        <f t="shared" si="7"/>
        <v>-8992924.2911464404</v>
      </c>
      <c r="M21" s="38">
        <f t="shared" si="8"/>
        <v>-9839893.0230443496</v>
      </c>
      <c r="N21" s="48">
        <f>jan!M21</f>
        <v>-8120194.6375150345</v>
      </c>
      <c r="O21" s="48">
        <f t="shared" si="9"/>
        <v>-1719698.3855293151</v>
      </c>
    </row>
    <row r="22" spans="1:15" x14ac:dyDescent="0.25">
      <c r="A22" s="37">
        <v>1130</v>
      </c>
      <c r="B22" s="37" t="s">
        <v>40</v>
      </c>
      <c r="C22" s="38">
        <v>137516259</v>
      </c>
      <c r="D22" s="38">
        <v>13959</v>
      </c>
      <c r="E22" s="38">
        <f t="shared" si="0"/>
        <v>9851.4405759724905</v>
      </c>
      <c r="F22" s="39">
        <f t="shared" si="1"/>
        <v>0.95755529094891101</v>
      </c>
      <c r="G22" s="38">
        <f t="shared" si="2"/>
        <v>279.47271669587002</v>
      </c>
      <c r="H22" s="40">
        <f t="shared" si="3"/>
        <v>0</v>
      </c>
      <c r="I22" s="38">
        <f t="shared" si="4"/>
        <v>279.47271669587002</v>
      </c>
      <c r="J22" s="38">
        <f t="shared" si="5"/>
        <v>-71.528480018402874</v>
      </c>
      <c r="K22" s="38">
        <f t="shared" si="6"/>
        <v>207.94423667746713</v>
      </c>
      <c r="L22" s="38">
        <f t="shared" si="7"/>
        <v>3901159.6523576495</v>
      </c>
      <c r="M22" s="38">
        <f t="shared" si="8"/>
        <v>2902693.5997807635</v>
      </c>
      <c r="N22" s="48">
        <f>jan!M22</f>
        <v>1331840.9439378106</v>
      </c>
      <c r="O22" s="48">
        <f t="shared" si="9"/>
        <v>1570852.6558429529</v>
      </c>
    </row>
    <row r="23" spans="1:15" x14ac:dyDescent="0.25">
      <c r="A23" s="37">
        <v>1133</v>
      </c>
      <c r="B23" s="37" t="s">
        <v>41</v>
      </c>
      <c r="C23" s="38">
        <v>35953109</v>
      </c>
      <c r="D23" s="38">
        <v>2612</v>
      </c>
      <c r="E23" s="38">
        <f t="shared" si="0"/>
        <v>13764.589969372129</v>
      </c>
      <c r="F23" s="39">
        <f t="shared" si="1"/>
        <v>1.3379115319500861</v>
      </c>
      <c r="G23" s="38">
        <f t="shared" si="2"/>
        <v>-2224.9428950798988</v>
      </c>
      <c r="H23" s="40">
        <f t="shared" si="3"/>
        <v>0</v>
      </c>
      <c r="I23" s="38">
        <f t="shared" si="4"/>
        <v>-2224.9428950798988</v>
      </c>
      <c r="J23" s="38">
        <f t="shared" si="5"/>
        <v>-71.528480018402874</v>
      </c>
      <c r="K23" s="38">
        <f t="shared" si="6"/>
        <v>-2296.4713750983015</v>
      </c>
      <c r="L23" s="38">
        <f t="shared" si="7"/>
        <v>-5811550.8419486955</v>
      </c>
      <c r="M23" s="38">
        <f t="shared" si="8"/>
        <v>-5998383.2317567635</v>
      </c>
      <c r="N23" s="48">
        <f>jan!M23</f>
        <v>355600.57739132916</v>
      </c>
      <c r="O23" s="48">
        <f t="shared" si="9"/>
        <v>-6353983.8091480928</v>
      </c>
    </row>
    <row r="24" spans="1:15" x14ac:dyDescent="0.25">
      <c r="A24" s="37">
        <v>1134</v>
      </c>
      <c r="B24" s="37" t="s">
        <v>42</v>
      </c>
      <c r="C24" s="38">
        <v>60162137</v>
      </c>
      <c r="D24" s="38">
        <v>3891</v>
      </c>
      <c r="E24" s="38">
        <f t="shared" si="0"/>
        <v>15461.870213312774</v>
      </c>
      <c r="F24" s="39">
        <f t="shared" si="1"/>
        <v>1.5028863562181587</v>
      </c>
      <c r="G24" s="38">
        <f t="shared" si="2"/>
        <v>-3311.2022512019112</v>
      </c>
      <c r="H24" s="40">
        <f t="shared" si="3"/>
        <v>0</v>
      </c>
      <c r="I24" s="38">
        <f t="shared" si="4"/>
        <v>-3311.2022512019112</v>
      </c>
      <c r="J24" s="38">
        <f t="shared" si="5"/>
        <v>-71.528480018402874</v>
      </c>
      <c r="K24" s="38">
        <f t="shared" si="6"/>
        <v>-3382.7307312203138</v>
      </c>
      <c r="L24" s="38">
        <f t="shared" si="7"/>
        <v>-12883887.959426636</v>
      </c>
      <c r="M24" s="38">
        <f t="shared" si="8"/>
        <v>-13162205.275178241</v>
      </c>
      <c r="N24" s="48">
        <f>jan!M24</f>
        <v>1173166.9820174815</v>
      </c>
      <c r="O24" s="48">
        <f t="shared" si="9"/>
        <v>-14335372.257195722</v>
      </c>
    </row>
    <row r="25" spans="1:15" x14ac:dyDescent="0.25">
      <c r="A25" s="37">
        <v>1135</v>
      </c>
      <c r="B25" s="37" t="s">
        <v>43</v>
      </c>
      <c r="C25" s="38">
        <v>53768655</v>
      </c>
      <c r="D25" s="38">
        <v>4603</v>
      </c>
      <c r="E25" s="38">
        <f t="shared" si="0"/>
        <v>11681.219856615251</v>
      </c>
      <c r="F25" s="39">
        <f t="shared" si="1"/>
        <v>1.1354089579264643</v>
      </c>
      <c r="G25" s="38">
        <f t="shared" si="2"/>
        <v>-891.58602291549676</v>
      </c>
      <c r="H25" s="40">
        <f t="shared" si="3"/>
        <v>0</v>
      </c>
      <c r="I25" s="38">
        <f t="shared" si="4"/>
        <v>-891.58602291549676</v>
      </c>
      <c r="J25" s="38">
        <f t="shared" si="5"/>
        <v>-71.528480018402874</v>
      </c>
      <c r="K25" s="38">
        <f t="shared" si="6"/>
        <v>-963.11450293389964</v>
      </c>
      <c r="L25" s="38">
        <f t="shared" si="7"/>
        <v>-4103970.4634800316</v>
      </c>
      <c r="M25" s="38">
        <f t="shared" si="8"/>
        <v>-4433216.0570047405</v>
      </c>
      <c r="N25" s="48">
        <f>jan!M25</f>
        <v>647067.90118387726</v>
      </c>
      <c r="O25" s="48">
        <f t="shared" si="9"/>
        <v>-5080283.9581886176</v>
      </c>
    </row>
    <row r="26" spans="1:15" x14ac:dyDescent="0.25">
      <c r="A26" s="37">
        <v>1144</v>
      </c>
      <c r="B26" s="37" t="s">
        <v>44</v>
      </c>
      <c r="C26" s="38">
        <v>5842317</v>
      </c>
      <c r="D26" s="38">
        <v>579</v>
      </c>
      <c r="E26" s="38">
        <f t="shared" si="0"/>
        <v>10090.357512953367</v>
      </c>
      <c r="F26" s="39">
        <f t="shared" si="1"/>
        <v>0.98077790243796859</v>
      </c>
      <c r="G26" s="38">
        <f t="shared" si="2"/>
        <v>126.56587702810882</v>
      </c>
      <c r="H26" s="40">
        <f t="shared" si="3"/>
        <v>0</v>
      </c>
      <c r="I26" s="38">
        <f t="shared" si="4"/>
        <v>126.56587702810882</v>
      </c>
      <c r="J26" s="38">
        <f t="shared" si="5"/>
        <v>-71.528480018402874</v>
      </c>
      <c r="K26" s="38">
        <f t="shared" si="6"/>
        <v>55.037397009705941</v>
      </c>
      <c r="L26" s="38">
        <f t="shared" si="7"/>
        <v>73281.64279927501</v>
      </c>
      <c r="M26" s="38">
        <f t="shared" si="8"/>
        <v>31866.652868619742</v>
      </c>
      <c r="N26" s="48">
        <f>jan!M26</f>
        <v>67698.109490650779</v>
      </c>
      <c r="O26" s="48">
        <f t="shared" si="9"/>
        <v>-35831.456622031037</v>
      </c>
    </row>
    <row r="27" spans="1:15" x14ac:dyDescent="0.25">
      <c r="A27" s="37">
        <v>1145</v>
      </c>
      <c r="B27" s="37" t="s">
        <v>45</v>
      </c>
      <c r="C27" s="38">
        <v>10903680</v>
      </c>
      <c r="D27" s="38">
        <v>907</v>
      </c>
      <c r="E27" s="38">
        <f t="shared" si="0"/>
        <v>12021.697905181918</v>
      </c>
      <c r="F27" s="39">
        <f t="shared" si="1"/>
        <v>1.1685032606675423</v>
      </c>
      <c r="G27" s="38">
        <f t="shared" si="2"/>
        <v>-1109.4919739981635</v>
      </c>
      <c r="H27" s="40">
        <f t="shared" si="3"/>
        <v>0</v>
      </c>
      <c r="I27" s="38">
        <f t="shared" si="4"/>
        <v>-1109.4919739981635</v>
      </c>
      <c r="J27" s="38">
        <f t="shared" si="5"/>
        <v>-71.528480018402874</v>
      </c>
      <c r="K27" s="38">
        <f t="shared" si="6"/>
        <v>-1181.0204540165664</v>
      </c>
      <c r="L27" s="38">
        <f t="shared" si="7"/>
        <v>-1006309.2204163343</v>
      </c>
      <c r="M27" s="38">
        <f t="shared" si="8"/>
        <v>-1071185.5517930258</v>
      </c>
      <c r="N27" s="48">
        <f>jan!M27</f>
        <v>-1027014.860331571</v>
      </c>
      <c r="O27" s="48">
        <f t="shared" si="9"/>
        <v>-44170.691461454844</v>
      </c>
    </row>
    <row r="28" spans="1:15" x14ac:dyDescent="0.25">
      <c r="A28" s="37">
        <v>1146</v>
      </c>
      <c r="B28" s="37" t="s">
        <v>46</v>
      </c>
      <c r="C28" s="38">
        <v>119602222</v>
      </c>
      <c r="D28" s="38">
        <v>11750</v>
      </c>
      <c r="E28" s="38">
        <f t="shared" si="0"/>
        <v>10178.912510638298</v>
      </c>
      <c r="F28" s="39">
        <f t="shared" si="1"/>
        <v>0.98938540566749533</v>
      </c>
      <c r="G28" s="38">
        <f t="shared" si="2"/>
        <v>69.890678509753201</v>
      </c>
      <c r="H28" s="40">
        <f t="shared" si="3"/>
        <v>0</v>
      </c>
      <c r="I28" s="38">
        <f t="shared" si="4"/>
        <v>69.890678509753201</v>
      </c>
      <c r="J28" s="38">
        <f t="shared" si="5"/>
        <v>-71.528480018402874</v>
      </c>
      <c r="K28" s="38">
        <f t="shared" si="6"/>
        <v>-1.6378015086496731</v>
      </c>
      <c r="L28" s="38">
        <f t="shared" si="7"/>
        <v>821215.47248960007</v>
      </c>
      <c r="M28" s="38">
        <f t="shared" si="8"/>
        <v>-19244.167726633659</v>
      </c>
      <c r="N28" s="48">
        <f>jan!M28</f>
        <v>-360435.90308265219</v>
      </c>
      <c r="O28" s="48">
        <f t="shared" si="9"/>
        <v>341191.73535601853</v>
      </c>
    </row>
    <row r="29" spans="1:15" x14ac:dyDescent="0.25">
      <c r="A29" s="37">
        <v>1149</v>
      </c>
      <c r="B29" s="37" t="s">
        <v>47</v>
      </c>
      <c r="C29" s="38">
        <v>446965068</v>
      </c>
      <c r="D29" s="38">
        <v>43990</v>
      </c>
      <c r="E29" s="38">
        <f t="shared" si="0"/>
        <v>10160.606228688339</v>
      </c>
      <c r="F29" s="39">
        <f t="shared" si="1"/>
        <v>0.98760604385704709</v>
      </c>
      <c r="G29" s="38">
        <f t="shared" si="2"/>
        <v>81.606698957727062</v>
      </c>
      <c r="H29" s="40">
        <f t="shared" si="3"/>
        <v>0</v>
      </c>
      <c r="I29" s="38">
        <f t="shared" si="4"/>
        <v>81.606698957727062</v>
      </c>
      <c r="J29" s="38">
        <f t="shared" si="5"/>
        <v>-71.528480018402874</v>
      </c>
      <c r="K29" s="38">
        <f t="shared" si="6"/>
        <v>10.078218939324188</v>
      </c>
      <c r="L29" s="38">
        <f t="shared" si="7"/>
        <v>3589878.6871504136</v>
      </c>
      <c r="M29" s="38">
        <f t="shared" si="8"/>
        <v>443340.851140871</v>
      </c>
      <c r="N29" s="48">
        <f>jan!M29</f>
        <v>-2140488.1934132529</v>
      </c>
      <c r="O29" s="48">
        <f t="shared" si="9"/>
        <v>2583829.0445541241</v>
      </c>
    </row>
    <row r="30" spans="1:15" x14ac:dyDescent="0.25">
      <c r="A30" s="37">
        <v>1151</v>
      </c>
      <c r="B30" s="37" t="s">
        <v>48</v>
      </c>
      <c r="C30" s="38">
        <v>2668549</v>
      </c>
      <c r="D30" s="38">
        <v>219</v>
      </c>
      <c r="E30" s="38">
        <f t="shared" si="0"/>
        <v>12185.155251141552</v>
      </c>
      <c r="F30" s="39">
        <f t="shared" si="1"/>
        <v>1.1843912361632136</v>
      </c>
      <c r="G30" s="38">
        <f t="shared" si="2"/>
        <v>-1214.1046754123295</v>
      </c>
      <c r="H30" s="40">
        <f t="shared" si="3"/>
        <v>0</v>
      </c>
      <c r="I30" s="38">
        <f t="shared" si="4"/>
        <v>-1214.1046754123295</v>
      </c>
      <c r="J30" s="38">
        <f t="shared" si="5"/>
        <v>-71.528480018402874</v>
      </c>
      <c r="K30" s="38">
        <f t="shared" si="6"/>
        <v>-1285.6331554307324</v>
      </c>
      <c r="L30" s="38">
        <f t="shared" si="7"/>
        <v>-265888.92391530017</v>
      </c>
      <c r="M30" s="38">
        <f t="shared" si="8"/>
        <v>-281553.66103933041</v>
      </c>
      <c r="N30" s="48">
        <f>jan!M30</f>
        <v>-272044.13143617875</v>
      </c>
      <c r="O30" s="48">
        <f t="shared" si="9"/>
        <v>-9509.5296031516627</v>
      </c>
    </row>
    <row r="31" spans="1:15" x14ac:dyDescent="0.25">
      <c r="A31" s="37">
        <v>1160</v>
      </c>
      <c r="B31" s="37" t="s">
        <v>49</v>
      </c>
      <c r="C31" s="38">
        <v>91757453</v>
      </c>
      <c r="D31" s="38">
        <v>9181</v>
      </c>
      <c r="E31" s="38">
        <f t="shared" si="0"/>
        <v>9994.2765493954903</v>
      </c>
      <c r="F31" s="39">
        <f t="shared" si="1"/>
        <v>0.97143887894137371</v>
      </c>
      <c r="G31" s="38">
        <f t="shared" si="2"/>
        <v>188.05769370515017</v>
      </c>
      <c r="H31" s="40">
        <f t="shared" si="3"/>
        <v>0</v>
      </c>
      <c r="I31" s="38">
        <f t="shared" si="4"/>
        <v>188.05769370515017</v>
      </c>
      <c r="J31" s="38">
        <f t="shared" si="5"/>
        <v>-71.528480018402874</v>
      </c>
      <c r="K31" s="38">
        <f t="shared" si="6"/>
        <v>116.5292136867473</v>
      </c>
      <c r="L31" s="38">
        <f t="shared" si="7"/>
        <v>1726557.6859069837</v>
      </c>
      <c r="M31" s="38">
        <f t="shared" si="8"/>
        <v>1069854.710858027</v>
      </c>
      <c r="N31" s="48">
        <f>jan!M31</f>
        <v>714958.12897005852</v>
      </c>
      <c r="O31" s="48">
        <f t="shared" si="9"/>
        <v>354896.58188796847</v>
      </c>
    </row>
    <row r="32" spans="1:15" x14ac:dyDescent="0.25">
      <c r="A32" s="37">
        <v>1505</v>
      </c>
      <c r="B32" s="37" t="s">
        <v>50</v>
      </c>
      <c r="C32" s="38">
        <v>237903993</v>
      </c>
      <c r="D32" s="38">
        <v>24479</v>
      </c>
      <c r="E32" s="38">
        <f t="shared" si="0"/>
        <v>9718.6973732587121</v>
      </c>
      <c r="F32" s="39">
        <f t="shared" si="1"/>
        <v>0.94465271542040419</v>
      </c>
      <c r="G32" s="38">
        <f t="shared" si="2"/>
        <v>364.42836643268822</v>
      </c>
      <c r="H32" s="40">
        <f t="shared" si="3"/>
        <v>0</v>
      </c>
      <c r="I32" s="38">
        <f t="shared" si="4"/>
        <v>364.42836643268822</v>
      </c>
      <c r="J32" s="38">
        <f t="shared" si="5"/>
        <v>-71.528480018402874</v>
      </c>
      <c r="K32" s="38">
        <f t="shared" si="6"/>
        <v>292.89988641428533</v>
      </c>
      <c r="L32" s="38">
        <f t="shared" si="7"/>
        <v>8920841.9819057751</v>
      </c>
      <c r="M32" s="38">
        <f t="shared" si="8"/>
        <v>7169896.3195352908</v>
      </c>
      <c r="N32" s="48">
        <f>jan!M32</f>
        <v>3555940.4376884964</v>
      </c>
      <c r="O32" s="48">
        <f t="shared" si="9"/>
        <v>3613955.8818467944</v>
      </c>
    </row>
    <row r="33" spans="1:15" x14ac:dyDescent="0.25">
      <c r="A33" s="37">
        <v>1506</v>
      </c>
      <c r="B33" s="37" t="s">
        <v>51</v>
      </c>
      <c r="C33" s="38">
        <v>338225321</v>
      </c>
      <c r="D33" s="38">
        <v>33291</v>
      </c>
      <c r="E33" s="38">
        <f t="shared" si="0"/>
        <v>10159.662401249587</v>
      </c>
      <c r="F33" s="39">
        <f t="shared" si="1"/>
        <v>0.98751430428345366</v>
      </c>
      <c r="G33" s="38">
        <f t="shared" si="2"/>
        <v>82.210748518528419</v>
      </c>
      <c r="H33" s="40">
        <f t="shared" si="3"/>
        <v>0</v>
      </c>
      <c r="I33" s="38">
        <f t="shared" si="4"/>
        <v>82.210748518528419</v>
      </c>
      <c r="J33" s="38">
        <f t="shared" si="5"/>
        <v>-71.528480018402874</v>
      </c>
      <c r="K33" s="38">
        <f t="shared" si="6"/>
        <v>10.682268500125545</v>
      </c>
      <c r="L33" s="38">
        <f t="shared" si="7"/>
        <v>2736878.0289303297</v>
      </c>
      <c r="M33" s="38">
        <f t="shared" si="8"/>
        <v>355623.4006376795</v>
      </c>
      <c r="N33" s="48">
        <f>jan!M33</f>
        <v>-633287.50229143829</v>
      </c>
      <c r="O33" s="48">
        <f t="shared" si="9"/>
        <v>988910.90292911779</v>
      </c>
    </row>
    <row r="34" spans="1:15" x14ac:dyDescent="0.25">
      <c r="A34" s="37">
        <v>1508</v>
      </c>
      <c r="B34" s="37" t="s">
        <v>52</v>
      </c>
      <c r="C34" s="38">
        <v>625178095</v>
      </c>
      <c r="D34" s="38">
        <v>59663</v>
      </c>
      <c r="E34" s="38">
        <f t="shared" si="0"/>
        <v>10478.489097095353</v>
      </c>
      <c r="F34" s="39">
        <f t="shared" si="1"/>
        <v>1.0185041059422568</v>
      </c>
      <c r="G34" s="38">
        <f t="shared" si="2"/>
        <v>-121.83833682276192</v>
      </c>
      <c r="H34" s="40">
        <f t="shared" si="3"/>
        <v>0</v>
      </c>
      <c r="I34" s="38">
        <f t="shared" si="4"/>
        <v>-121.83833682276192</v>
      </c>
      <c r="J34" s="38">
        <f t="shared" si="5"/>
        <v>-71.528480018402874</v>
      </c>
      <c r="K34" s="38">
        <f t="shared" si="6"/>
        <v>-193.36681684116479</v>
      </c>
      <c r="L34" s="38">
        <f t="shared" si="7"/>
        <v>-7269240.6898564445</v>
      </c>
      <c r="M34" s="38">
        <f t="shared" si="8"/>
        <v>-11536844.393194415</v>
      </c>
      <c r="N34" s="48">
        <f>jan!M34</f>
        <v>-13255518.863729382</v>
      </c>
      <c r="O34" s="48">
        <f t="shared" si="9"/>
        <v>1718674.4705349673</v>
      </c>
    </row>
    <row r="35" spans="1:15" x14ac:dyDescent="0.25">
      <c r="A35" s="37">
        <v>1511</v>
      </c>
      <c r="B35" s="37" t="s">
        <v>53</v>
      </c>
      <c r="C35" s="38">
        <v>33845705</v>
      </c>
      <c r="D35" s="38">
        <v>3029</v>
      </c>
      <c r="E35" s="38">
        <f t="shared" si="0"/>
        <v>11173.887421591284</v>
      </c>
      <c r="F35" s="39">
        <f t="shared" si="1"/>
        <v>1.0860964889854194</v>
      </c>
      <c r="G35" s="38">
        <f t="shared" si="2"/>
        <v>-566.89326450015767</v>
      </c>
      <c r="H35" s="40">
        <f t="shared" si="3"/>
        <v>0</v>
      </c>
      <c r="I35" s="38">
        <f t="shared" si="4"/>
        <v>-566.89326450015767</v>
      </c>
      <c r="J35" s="38">
        <f t="shared" si="5"/>
        <v>-71.528480018402874</v>
      </c>
      <c r="K35" s="38">
        <f t="shared" si="6"/>
        <v>-638.42174451856056</v>
      </c>
      <c r="L35" s="38">
        <f t="shared" si="7"/>
        <v>-1717119.6981709776</v>
      </c>
      <c r="M35" s="38">
        <f t="shared" si="8"/>
        <v>-1933779.46414672</v>
      </c>
      <c r="N35" s="48">
        <f>jan!M35</f>
        <v>-2078482.8575350926</v>
      </c>
      <c r="O35" s="48">
        <f t="shared" si="9"/>
        <v>144703.39338837261</v>
      </c>
    </row>
    <row r="36" spans="1:15" x14ac:dyDescent="0.25">
      <c r="A36" s="37">
        <v>1514</v>
      </c>
      <c r="B36" s="37" t="s">
        <v>54</v>
      </c>
      <c r="C36" s="38">
        <v>28666675</v>
      </c>
      <c r="D36" s="38">
        <v>2437</v>
      </c>
      <c r="E36" s="38">
        <f t="shared" si="0"/>
        <v>11763.100123102175</v>
      </c>
      <c r="F36" s="39">
        <f t="shared" si="1"/>
        <v>1.1433676804903592</v>
      </c>
      <c r="G36" s="38">
        <f t="shared" si="2"/>
        <v>-943.9893934671278</v>
      </c>
      <c r="H36" s="40">
        <f t="shared" si="3"/>
        <v>0</v>
      </c>
      <c r="I36" s="38">
        <f t="shared" si="4"/>
        <v>-943.9893934671278</v>
      </c>
      <c r="J36" s="38">
        <f t="shared" si="5"/>
        <v>-71.528480018402874</v>
      </c>
      <c r="K36" s="38">
        <f t="shared" si="6"/>
        <v>-1015.5178734855307</v>
      </c>
      <c r="L36" s="38">
        <f t="shared" si="7"/>
        <v>-2300502.1518793902</v>
      </c>
      <c r="M36" s="38">
        <f t="shared" si="8"/>
        <v>-2474817.0576842381</v>
      </c>
      <c r="N36" s="48">
        <f>jan!M36</f>
        <v>-2061413.696392545</v>
      </c>
      <c r="O36" s="48">
        <f t="shared" si="9"/>
        <v>-413403.36129169306</v>
      </c>
    </row>
    <row r="37" spans="1:15" x14ac:dyDescent="0.25">
      <c r="A37" s="37">
        <v>1515</v>
      </c>
      <c r="B37" s="37" t="s">
        <v>55</v>
      </c>
      <c r="C37" s="38">
        <v>110917904</v>
      </c>
      <c r="D37" s="38">
        <v>9003</v>
      </c>
      <c r="E37" s="38">
        <f t="shared" si="0"/>
        <v>12320.104853937577</v>
      </c>
      <c r="F37" s="39">
        <f t="shared" si="1"/>
        <v>1.19750827271967</v>
      </c>
      <c r="G37" s="38">
        <f t="shared" si="2"/>
        <v>-1300.4724212017854</v>
      </c>
      <c r="H37" s="40">
        <f t="shared" si="3"/>
        <v>0</v>
      </c>
      <c r="I37" s="38">
        <f t="shared" si="4"/>
        <v>-1300.4724212017854</v>
      </c>
      <c r="J37" s="38">
        <f t="shared" si="5"/>
        <v>-71.528480018402874</v>
      </c>
      <c r="K37" s="38">
        <f t="shared" si="6"/>
        <v>-1372.0009012201883</v>
      </c>
      <c r="L37" s="38">
        <f t="shared" si="7"/>
        <v>-11708153.208079675</v>
      </c>
      <c r="M37" s="38">
        <f t="shared" si="8"/>
        <v>-12352124.113685355</v>
      </c>
      <c r="N37" s="48">
        <f>jan!M37</f>
        <v>-12892407.18082154</v>
      </c>
      <c r="O37" s="48">
        <f t="shared" si="9"/>
        <v>540283.06713618524</v>
      </c>
    </row>
    <row r="38" spans="1:15" x14ac:dyDescent="0.25">
      <c r="A38" s="37">
        <v>1516</v>
      </c>
      <c r="B38" s="37" t="s">
        <v>56</v>
      </c>
      <c r="C38" s="38">
        <v>99499521</v>
      </c>
      <c r="D38" s="38">
        <v>8958</v>
      </c>
      <c r="E38" s="38">
        <f t="shared" si="0"/>
        <v>11107.336570663094</v>
      </c>
      <c r="F38" s="39">
        <f t="shared" si="1"/>
        <v>1.0796277782489543</v>
      </c>
      <c r="G38" s="38">
        <f t="shared" si="2"/>
        <v>-524.30071990611611</v>
      </c>
      <c r="H38" s="40">
        <f t="shared" si="3"/>
        <v>0</v>
      </c>
      <c r="I38" s="38">
        <f t="shared" si="4"/>
        <v>-524.30071990611611</v>
      </c>
      <c r="J38" s="38">
        <f t="shared" si="5"/>
        <v>-71.528480018402874</v>
      </c>
      <c r="K38" s="38">
        <f t="shared" si="6"/>
        <v>-595.829199924519</v>
      </c>
      <c r="L38" s="38">
        <f t="shared" si="7"/>
        <v>-4696685.8489189884</v>
      </c>
      <c r="M38" s="38">
        <f t="shared" si="8"/>
        <v>-5337437.9729238413</v>
      </c>
      <c r="N38" s="48">
        <f>jan!M38</f>
        <v>-5023696.4009373905</v>
      </c>
      <c r="O38" s="48">
        <f t="shared" si="9"/>
        <v>-313741.57198645081</v>
      </c>
    </row>
    <row r="39" spans="1:15" x14ac:dyDescent="0.25">
      <c r="A39" s="37">
        <v>1517</v>
      </c>
      <c r="B39" s="37" t="s">
        <v>57</v>
      </c>
      <c r="C39" s="38">
        <v>50359043</v>
      </c>
      <c r="D39" s="38">
        <v>5411</v>
      </c>
      <c r="E39" s="38">
        <f t="shared" si="0"/>
        <v>9306.79042690815</v>
      </c>
      <c r="F39" s="39">
        <f t="shared" si="1"/>
        <v>0.90461555813210026</v>
      </c>
      <c r="G39" s="38">
        <f t="shared" si="2"/>
        <v>628.04881209704797</v>
      </c>
      <c r="H39" s="40">
        <f t="shared" si="3"/>
        <v>0</v>
      </c>
      <c r="I39" s="38">
        <f t="shared" si="4"/>
        <v>628.04881209704797</v>
      </c>
      <c r="J39" s="38">
        <f t="shared" si="5"/>
        <v>-71.528480018402874</v>
      </c>
      <c r="K39" s="38">
        <f t="shared" si="6"/>
        <v>556.52033207864508</v>
      </c>
      <c r="L39" s="38">
        <f t="shared" si="7"/>
        <v>3398372.1222571265</v>
      </c>
      <c r="M39" s="38">
        <f t="shared" si="8"/>
        <v>3011331.5168775488</v>
      </c>
      <c r="N39" s="48">
        <f>jan!M39</f>
        <v>1955395.5725974289</v>
      </c>
      <c r="O39" s="48">
        <f t="shared" si="9"/>
        <v>1055935.9442801198</v>
      </c>
    </row>
    <row r="40" spans="1:15" x14ac:dyDescent="0.25">
      <c r="A40" s="37">
        <v>1520</v>
      </c>
      <c r="B40" s="37" t="s">
        <v>58</v>
      </c>
      <c r="C40" s="38">
        <v>100775287</v>
      </c>
      <c r="D40" s="38">
        <v>11068</v>
      </c>
      <c r="E40" s="38">
        <f t="shared" si="0"/>
        <v>9105.1036320925195</v>
      </c>
      <c r="F40" s="39">
        <f t="shared" si="1"/>
        <v>0.88501169857461925</v>
      </c>
      <c r="G40" s="38">
        <f t="shared" si="2"/>
        <v>757.12836077905149</v>
      </c>
      <c r="H40" s="40">
        <f t="shared" si="3"/>
        <v>53.970487947701258</v>
      </c>
      <c r="I40" s="38">
        <f t="shared" si="4"/>
        <v>811.09884872675275</v>
      </c>
      <c r="J40" s="38">
        <f t="shared" si="5"/>
        <v>-71.528480018402874</v>
      </c>
      <c r="K40" s="38">
        <f t="shared" si="6"/>
        <v>739.57036870834986</v>
      </c>
      <c r="L40" s="38">
        <f t="shared" si="7"/>
        <v>8977242.057707699</v>
      </c>
      <c r="M40" s="38">
        <f t="shared" si="8"/>
        <v>8185564.8408640167</v>
      </c>
      <c r="N40" s="48">
        <f>jan!M40</f>
        <v>4556650.6975237066</v>
      </c>
      <c r="O40" s="48">
        <f t="shared" si="9"/>
        <v>3628914.1433403101</v>
      </c>
    </row>
    <row r="41" spans="1:15" x14ac:dyDescent="0.25">
      <c r="A41" s="37">
        <v>1525</v>
      </c>
      <c r="B41" s="37" t="s">
        <v>59</v>
      </c>
      <c r="C41" s="38">
        <v>41766315</v>
      </c>
      <c r="D41" s="38">
        <v>4333</v>
      </c>
      <c r="E41" s="38">
        <f t="shared" si="0"/>
        <v>9639.1218555273481</v>
      </c>
      <c r="F41" s="39">
        <f t="shared" si="1"/>
        <v>0.93691801332825408</v>
      </c>
      <c r="G41" s="38">
        <f t="shared" si="2"/>
        <v>415.35669778076118</v>
      </c>
      <c r="H41" s="40">
        <f t="shared" si="3"/>
        <v>0</v>
      </c>
      <c r="I41" s="38">
        <f t="shared" si="4"/>
        <v>415.35669778076118</v>
      </c>
      <c r="J41" s="38">
        <f t="shared" si="5"/>
        <v>-71.528480018402874</v>
      </c>
      <c r="K41" s="38">
        <f t="shared" si="6"/>
        <v>343.82821776235829</v>
      </c>
      <c r="L41" s="38">
        <f t="shared" si="7"/>
        <v>1799740.5714840381</v>
      </c>
      <c r="M41" s="38">
        <f t="shared" si="8"/>
        <v>1489807.6675642985</v>
      </c>
      <c r="N41" s="48">
        <f>jan!M41</f>
        <v>507014.50048875646</v>
      </c>
      <c r="O41" s="48">
        <f t="shared" si="9"/>
        <v>982793.16707554203</v>
      </c>
    </row>
    <row r="42" spans="1:15" x14ac:dyDescent="0.25">
      <c r="A42" s="37">
        <v>1528</v>
      </c>
      <c r="B42" s="37" t="s">
        <v>60</v>
      </c>
      <c r="C42" s="38">
        <v>69592766</v>
      </c>
      <c r="D42" s="38">
        <v>7626</v>
      </c>
      <c r="E42" s="38">
        <f t="shared" si="0"/>
        <v>9125.7233149750846</v>
      </c>
      <c r="F42" s="39">
        <f t="shared" si="1"/>
        <v>0.88701592184426425</v>
      </c>
      <c r="G42" s="38">
        <f t="shared" si="2"/>
        <v>743.93176373420988</v>
      </c>
      <c r="H42" s="40">
        <f t="shared" si="3"/>
        <v>46.753598938803492</v>
      </c>
      <c r="I42" s="38">
        <f t="shared" si="4"/>
        <v>790.6853626730134</v>
      </c>
      <c r="J42" s="38">
        <f t="shared" si="5"/>
        <v>-71.528480018402874</v>
      </c>
      <c r="K42" s="38">
        <f t="shared" si="6"/>
        <v>719.15688265461051</v>
      </c>
      <c r="L42" s="38">
        <f t="shared" si="7"/>
        <v>6029766.5757443998</v>
      </c>
      <c r="M42" s="38">
        <f t="shared" si="8"/>
        <v>5484290.3871240597</v>
      </c>
      <c r="N42" s="48">
        <f>jan!M42</f>
        <v>2706342.4916333384</v>
      </c>
      <c r="O42" s="48">
        <f t="shared" si="9"/>
        <v>2777947.8954907213</v>
      </c>
    </row>
    <row r="43" spans="1:15" x14ac:dyDescent="0.25">
      <c r="A43" s="37">
        <v>1531</v>
      </c>
      <c r="B43" s="37" t="s">
        <v>61</v>
      </c>
      <c r="C43" s="38">
        <v>94730580</v>
      </c>
      <c r="D43" s="38">
        <v>9798</v>
      </c>
      <c r="E43" s="38">
        <f t="shared" si="0"/>
        <v>9668.3588487446414</v>
      </c>
      <c r="F43" s="39">
        <f t="shared" si="1"/>
        <v>0.93975983502232574</v>
      </c>
      <c r="G43" s="38">
        <f t="shared" si="2"/>
        <v>396.6450221216935</v>
      </c>
      <c r="H43" s="40">
        <f t="shared" si="3"/>
        <v>0</v>
      </c>
      <c r="I43" s="38">
        <f t="shared" si="4"/>
        <v>396.6450221216935</v>
      </c>
      <c r="J43" s="38">
        <f t="shared" si="5"/>
        <v>-71.528480018402874</v>
      </c>
      <c r="K43" s="38">
        <f t="shared" si="6"/>
        <v>325.11654210329061</v>
      </c>
      <c r="L43" s="38">
        <f t="shared" si="7"/>
        <v>3886327.9267483531</v>
      </c>
      <c r="M43" s="38">
        <f t="shared" si="8"/>
        <v>3185491.8795280415</v>
      </c>
      <c r="N43" s="48">
        <f>jan!M43</f>
        <v>1786020.2412252114</v>
      </c>
      <c r="O43" s="48">
        <f t="shared" si="9"/>
        <v>1399471.63830283</v>
      </c>
    </row>
    <row r="44" spans="1:15" x14ac:dyDescent="0.25">
      <c r="A44" s="37">
        <v>1532</v>
      </c>
      <c r="B44" s="37" t="s">
        <v>62</v>
      </c>
      <c r="C44" s="38">
        <v>100783209</v>
      </c>
      <c r="D44" s="38">
        <v>8828</v>
      </c>
      <c r="E44" s="38">
        <f t="shared" si="0"/>
        <v>11416.312754870865</v>
      </c>
      <c r="F44" s="39">
        <f t="shared" si="1"/>
        <v>1.1096601149091336</v>
      </c>
      <c r="G44" s="38">
        <f t="shared" si="2"/>
        <v>-722.04547779908989</v>
      </c>
      <c r="H44" s="40">
        <f t="shared" si="3"/>
        <v>0</v>
      </c>
      <c r="I44" s="38">
        <f t="shared" si="4"/>
        <v>-722.04547779908989</v>
      </c>
      <c r="J44" s="38">
        <f t="shared" si="5"/>
        <v>-71.528480018402874</v>
      </c>
      <c r="K44" s="38">
        <f t="shared" si="6"/>
        <v>-793.57395781749278</v>
      </c>
      <c r="L44" s="38">
        <f t="shared" si="7"/>
        <v>-6374217.4780103657</v>
      </c>
      <c r="M44" s="38">
        <f t="shared" si="8"/>
        <v>-7005670.8996128263</v>
      </c>
      <c r="N44" s="48">
        <f>jan!M44</f>
        <v>-3711473.9346054131</v>
      </c>
      <c r="O44" s="48">
        <f t="shared" si="9"/>
        <v>-3294196.9650074132</v>
      </c>
    </row>
    <row r="45" spans="1:15" x14ac:dyDescent="0.25">
      <c r="A45" s="37">
        <v>1535</v>
      </c>
      <c r="B45" s="37" t="s">
        <v>63</v>
      </c>
      <c r="C45" s="38">
        <v>73028584</v>
      </c>
      <c r="D45" s="38">
        <v>7315</v>
      </c>
      <c r="E45" s="38">
        <f t="shared" si="0"/>
        <v>9983.4017771701983</v>
      </c>
      <c r="F45" s="39">
        <f t="shared" si="1"/>
        <v>0.97038185630576146</v>
      </c>
      <c r="G45" s="38">
        <f t="shared" si="2"/>
        <v>195.01754792933701</v>
      </c>
      <c r="H45" s="40">
        <f t="shared" si="3"/>
        <v>0</v>
      </c>
      <c r="I45" s="38">
        <f t="shared" si="4"/>
        <v>195.01754792933701</v>
      </c>
      <c r="J45" s="38">
        <f t="shared" si="5"/>
        <v>-71.528480018402874</v>
      </c>
      <c r="K45" s="38">
        <f t="shared" si="6"/>
        <v>123.48906791093414</v>
      </c>
      <c r="L45" s="38">
        <f t="shared" si="7"/>
        <v>1426553.3631031003</v>
      </c>
      <c r="M45" s="38">
        <f t="shared" si="8"/>
        <v>903322.53176848323</v>
      </c>
      <c r="N45" s="48">
        <f>jan!M45</f>
        <v>190207.33216599518</v>
      </c>
      <c r="O45" s="48">
        <f t="shared" si="9"/>
        <v>713115.19960248808</v>
      </c>
    </row>
    <row r="46" spans="1:15" x14ac:dyDescent="0.25">
      <c r="A46" s="37">
        <v>1539</v>
      </c>
      <c r="B46" s="37" t="s">
        <v>64</v>
      </c>
      <c r="C46" s="38">
        <v>66790263</v>
      </c>
      <c r="D46" s="38">
        <v>7195</v>
      </c>
      <c r="E46" s="38">
        <f t="shared" si="0"/>
        <v>9282.8718554551779</v>
      </c>
      <c r="F46" s="39">
        <f t="shared" si="1"/>
        <v>0.90229068447833294</v>
      </c>
      <c r="G46" s="38">
        <f t="shared" si="2"/>
        <v>643.35669782695015</v>
      </c>
      <c r="H46" s="40">
        <f t="shared" si="3"/>
        <v>0</v>
      </c>
      <c r="I46" s="38">
        <f t="shared" si="4"/>
        <v>643.35669782695015</v>
      </c>
      <c r="J46" s="38">
        <f t="shared" si="5"/>
        <v>-71.528480018402874</v>
      </c>
      <c r="K46" s="38">
        <f t="shared" si="6"/>
        <v>571.82821780854727</v>
      </c>
      <c r="L46" s="38">
        <f t="shared" si="7"/>
        <v>4628951.4408649066</v>
      </c>
      <c r="M46" s="38">
        <f t="shared" si="8"/>
        <v>4114304.0271324976</v>
      </c>
      <c r="N46" s="48">
        <f>jan!M46</f>
        <v>2990971.7155206995</v>
      </c>
      <c r="O46" s="48">
        <f t="shared" si="9"/>
        <v>1123332.3116117981</v>
      </c>
    </row>
    <row r="47" spans="1:15" x14ac:dyDescent="0.25">
      <c r="A47" s="37">
        <v>1547</v>
      </c>
      <c r="B47" s="37" t="s">
        <v>65</v>
      </c>
      <c r="C47" s="38">
        <v>43430344</v>
      </c>
      <c r="D47" s="38">
        <v>3780</v>
      </c>
      <c r="E47" s="38">
        <f t="shared" si="0"/>
        <v>11489.508994708995</v>
      </c>
      <c r="F47" s="39">
        <f t="shared" si="1"/>
        <v>1.1167747542549278</v>
      </c>
      <c r="G47" s="38">
        <f t="shared" si="2"/>
        <v>-768.89107129549257</v>
      </c>
      <c r="H47" s="40">
        <f t="shared" si="3"/>
        <v>0</v>
      </c>
      <c r="I47" s="38">
        <f t="shared" si="4"/>
        <v>-768.89107129549257</v>
      </c>
      <c r="J47" s="38">
        <f t="shared" si="5"/>
        <v>-71.528480018402874</v>
      </c>
      <c r="K47" s="38">
        <f t="shared" si="6"/>
        <v>-840.41955131389545</v>
      </c>
      <c r="L47" s="38">
        <f t="shared" si="7"/>
        <v>-2906408.2494969619</v>
      </c>
      <c r="M47" s="38">
        <f t="shared" si="8"/>
        <v>-3176785.9039665246</v>
      </c>
      <c r="N47" s="48">
        <f>jan!M47</f>
        <v>-3410399.9102682904</v>
      </c>
      <c r="O47" s="48">
        <f t="shared" si="9"/>
        <v>233614.0063017658</v>
      </c>
    </row>
    <row r="48" spans="1:15" x14ac:dyDescent="0.25">
      <c r="A48" s="37">
        <v>1554</v>
      </c>
      <c r="B48" s="37" t="s">
        <v>66</v>
      </c>
      <c r="C48" s="38">
        <v>61438957</v>
      </c>
      <c r="D48" s="38">
        <v>6007</v>
      </c>
      <c r="E48" s="38">
        <f t="shared" si="0"/>
        <v>10227.893624105211</v>
      </c>
      <c r="F48" s="39">
        <f t="shared" si="1"/>
        <v>0.99414634636394583</v>
      </c>
      <c r="G48" s="38">
        <f t="shared" si="2"/>
        <v>38.542765890929154</v>
      </c>
      <c r="H48" s="40">
        <f t="shared" si="3"/>
        <v>0</v>
      </c>
      <c r="I48" s="38">
        <f t="shared" si="4"/>
        <v>38.542765890929154</v>
      </c>
      <c r="J48" s="38">
        <f t="shared" si="5"/>
        <v>-71.528480018402874</v>
      </c>
      <c r="K48" s="38">
        <f t="shared" si="6"/>
        <v>-32.98571412747372</v>
      </c>
      <c r="L48" s="38">
        <f t="shared" si="7"/>
        <v>231526.39470681144</v>
      </c>
      <c r="M48" s="38">
        <f t="shared" si="8"/>
        <v>-198145.18476373464</v>
      </c>
      <c r="N48" s="48">
        <f>jan!M48</f>
        <v>-575975.88720148697</v>
      </c>
      <c r="O48" s="48">
        <f t="shared" si="9"/>
        <v>377830.70243775233</v>
      </c>
    </row>
    <row r="49" spans="1:15" x14ac:dyDescent="0.25">
      <c r="A49" s="37">
        <v>1557</v>
      </c>
      <c r="B49" s="37" t="s">
        <v>67</v>
      </c>
      <c r="C49" s="38">
        <v>21942575</v>
      </c>
      <c r="D49" s="38">
        <v>2740</v>
      </c>
      <c r="E49" s="38">
        <f t="shared" si="0"/>
        <v>8008.2390510948908</v>
      </c>
      <c r="F49" s="39">
        <f t="shared" si="1"/>
        <v>0.77839698828032733</v>
      </c>
      <c r="G49" s="38">
        <f t="shared" si="2"/>
        <v>1459.1216926175339</v>
      </c>
      <c r="H49" s="40">
        <f t="shared" si="3"/>
        <v>437.87309129687128</v>
      </c>
      <c r="I49" s="38">
        <f t="shared" si="4"/>
        <v>1896.9947839144052</v>
      </c>
      <c r="J49" s="38">
        <f t="shared" si="5"/>
        <v>-71.528480018402874</v>
      </c>
      <c r="K49" s="38">
        <f t="shared" si="6"/>
        <v>1825.4663038960023</v>
      </c>
      <c r="L49" s="38">
        <f t="shared" si="7"/>
        <v>5197765.7079254705</v>
      </c>
      <c r="M49" s="38">
        <f t="shared" si="8"/>
        <v>5001777.6726750461</v>
      </c>
      <c r="N49" s="48">
        <f>jan!M49</f>
        <v>3086673.6712337346</v>
      </c>
      <c r="O49" s="48">
        <f t="shared" si="9"/>
        <v>1915104.0014413116</v>
      </c>
    </row>
    <row r="50" spans="1:15" x14ac:dyDescent="0.25">
      <c r="A50" s="37">
        <v>1560</v>
      </c>
      <c r="B50" s="37" t="s">
        <v>68</v>
      </c>
      <c r="C50" s="38">
        <v>26724162</v>
      </c>
      <c r="D50" s="38">
        <v>3066</v>
      </c>
      <c r="E50" s="38">
        <f t="shared" si="0"/>
        <v>8716.2954990215258</v>
      </c>
      <c r="F50" s="39">
        <f t="shared" si="1"/>
        <v>0.84721973483947322</v>
      </c>
      <c r="G50" s="38">
        <f t="shared" si="2"/>
        <v>1005.9655659444875</v>
      </c>
      <c r="H50" s="40">
        <f t="shared" si="3"/>
        <v>190.05333452254908</v>
      </c>
      <c r="I50" s="38">
        <f t="shared" si="4"/>
        <v>1196.0189004670365</v>
      </c>
      <c r="J50" s="38">
        <f t="shared" si="5"/>
        <v>-71.528480018402874</v>
      </c>
      <c r="K50" s="38">
        <f t="shared" si="6"/>
        <v>1124.4904204486336</v>
      </c>
      <c r="L50" s="38">
        <f t="shared" si="7"/>
        <v>3666993.948831934</v>
      </c>
      <c r="M50" s="38">
        <f t="shared" si="8"/>
        <v>3447687.6290955106</v>
      </c>
      <c r="N50" s="48">
        <f>jan!M50</f>
        <v>2065470.1918257778</v>
      </c>
      <c r="O50" s="48">
        <f t="shared" si="9"/>
        <v>1382217.4372697328</v>
      </c>
    </row>
    <row r="51" spans="1:15" x14ac:dyDescent="0.25">
      <c r="A51" s="37">
        <v>1563</v>
      </c>
      <c r="B51" s="37" t="s">
        <v>69</v>
      </c>
      <c r="C51" s="38">
        <v>79789557</v>
      </c>
      <c r="D51" s="38">
        <v>7094</v>
      </c>
      <c r="E51" s="38">
        <f t="shared" si="0"/>
        <v>11247.47067944742</v>
      </c>
      <c r="F51" s="39">
        <f t="shared" si="1"/>
        <v>1.0932487462966245</v>
      </c>
      <c r="G51" s="38">
        <f t="shared" si="2"/>
        <v>-613.98654952808522</v>
      </c>
      <c r="H51" s="40">
        <f t="shared" si="3"/>
        <v>0</v>
      </c>
      <c r="I51" s="38">
        <f t="shared" si="4"/>
        <v>-613.98654952808522</v>
      </c>
      <c r="J51" s="38">
        <f t="shared" si="5"/>
        <v>-71.528480018402874</v>
      </c>
      <c r="K51" s="38">
        <f t="shared" si="6"/>
        <v>-685.51502954648811</v>
      </c>
      <c r="L51" s="38">
        <f t="shared" si="7"/>
        <v>-4355620.5823522368</v>
      </c>
      <c r="M51" s="38">
        <f t="shared" si="8"/>
        <v>-4863043.6196027864</v>
      </c>
      <c r="N51" s="48">
        <f>jan!M51</f>
        <v>-483767.30706964509</v>
      </c>
      <c r="O51" s="48">
        <f t="shared" si="9"/>
        <v>-4379276.3125331411</v>
      </c>
    </row>
    <row r="52" spans="1:15" x14ac:dyDescent="0.25">
      <c r="A52" s="37">
        <v>1566</v>
      </c>
      <c r="B52" s="37" t="s">
        <v>70</v>
      </c>
      <c r="C52" s="38">
        <v>54197993</v>
      </c>
      <c r="D52" s="38">
        <v>5982</v>
      </c>
      <c r="E52" s="38">
        <f t="shared" si="0"/>
        <v>9060.1793714476771</v>
      </c>
      <c r="F52" s="39">
        <f t="shared" si="1"/>
        <v>0.88064508202339575</v>
      </c>
      <c r="G52" s="38">
        <f t="shared" si="2"/>
        <v>785.87988759175062</v>
      </c>
      <c r="H52" s="40">
        <f t="shared" si="3"/>
        <v>69.693979173396102</v>
      </c>
      <c r="I52" s="38">
        <f t="shared" si="4"/>
        <v>855.5738667651467</v>
      </c>
      <c r="J52" s="38">
        <f t="shared" si="5"/>
        <v>-71.528480018402874</v>
      </c>
      <c r="K52" s="38">
        <f t="shared" si="6"/>
        <v>784.04538674674382</v>
      </c>
      <c r="L52" s="38">
        <f t="shared" si="7"/>
        <v>5118042.8709891075</v>
      </c>
      <c r="M52" s="38">
        <f t="shared" si="8"/>
        <v>4690159.5035190219</v>
      </c>
      <c r="N52" s="48">
        <f>jan!M52</f>
        <v>5735531.7517227018</v>
      </c>
      <c r="O52" s="48">
        <f t="shared" si="9"/>
        <v>-1045372.2482036799</v>
      </c>
    </row>
    <row r="53" spans="1:15" x14ac:dyDescent="0.25">
      <c r="A53" s="37">
        <v>1573</v>
      </c>
      <c r="B53" s="37" t="s">
        <v>71</v>
      </c>
      <c r="C53" s="38">
        <v>23541436</v>
      </c>
      <c r="D53" s="38">
        <v>2141</v>
      </c>
      <c r="E53" s="38">
        <f t="shared" si="0"/>
        <v>10995.532928538067</v>
      </c>
      <c r="F53" s="39">
        <f t="shared" si="1"/>
        <v>1.0687605179494515</v>
      </c>
      <c r="G53" s="38">
        <f t="shared" si="2"/>
        <v>-452.74638894609876</v>
      </c>
      <c r="H53" s="40">
        <f t="shared" si="3"/>
        <v>0</v>
      </c>
      <c r="I53" s="38">
        <f t="shared" si="4"/>
        <v>-452.74638894609876</v>
      </c>
      <c r="J53" s="38">
        <f t="shared" si="5"/>
        <v>-71.528480018402874</v>
      </c>
      <c r="K53" s="38">
        <f t="shared" si="6"/>
        <v>-524.27486896450159</v>
      </c>
      <c r="L53" s="38">
        <f t="shared" si="7"/>
        <v>-969330.01873359748</v>
      </c>
      <c r="M53" s="38">
        <f t="shared" si="8"/>
        <v>-1122472.4944529978</v>
      </c>
      <c r="N53" s="48">
        <f>jan!M53</f>
        <v>-1406984.0758212721</v>
      </c>
      <c r="O53" s="48">
        <f t="shared" si="9"/>
        <v>284511.58136827429</v>
      </c>
    </row>
    <row r="54" spans="1:15" x14ac:dyDescent="0.25">
      <c r="A54" s="37">
        <v>1576</v>
      </c>
      <c r="B54" s="37" t="s">
        <v>72</v>
      </c>
      <c r="C54" s="38">
        <v>33963773</v>
      </c>
      <c r="D54" s="38">
        <v>3371</v>
      </c>
      <c r="E54" s="38">
        <f t="shared" si="0"/>
        <v>10075.281222189262</v>
      </c>
      <c r="F54" s="39">
        <f t="shared" si="1"/>
        <v>0.97931249421896516</v>
      </c>
      <c r="G54" s="38">
        <f t="shared" si="2"/>
        <v>136.21470311713637</v>
      </c>
      <c r="H54" s="40">
        <f t="shared" si="3"/>
        <v>0</v>
      </c>
      <c r="I54" s="38">
        <f t="shared" si="4"/>
        <v>136.21470311713637</v>
      </c>
      <c r="J54" s="38">
        <f t="shared" si="5"/>
        <v>-71.528480018402874</v>
      </c>
      <c r="K54" s="38">
        <f t="shared" si="6"/>
        <v>64.686223098733493</v>
      </c>
      <c r="L54" s="38">
        <f t="shared" si="7"/>
        <v>459179.76420786668</v>
      </c>
      <c r="M54" s="38">
        <f t="shared" si="8"/>
        <v>218057.2580658306</v>
      </c>
      <c r="N54" s="48">
        <f>jan!M54</f>
        <v>40877.967345394711</v>
      </c>
      <c r="O54" s="48">
        <f t="shared" si="9"/>
        <v>177179.29072043588</v>
      </c>
    </row>
    <row r="55" spans="1:15" x14ac:dyDescent="0.25">
      <c r="A55" s="37">
        <v>1577</v>
      </c>
      <c r="B55" s="37" t="s">
        <v>73</v>
      </c>
      <c r="C55" s="38">
        <v>93942893</v>
      </c>
      <c r="D55" s="38">
        <v>11009</v>
      </c>
      <c r="E55" s="38">
        <f t="shared" si="0"/>
        <v>8533.2812244527213</v>
      </c>
      <c r="F55" s="39">
        <f t="shared" si="1"/>
        <v>0.82943083527894013</v>
      </c>
      <c r="G55" s="38">
        <f t="shared" si="2"/>
        <v>1123.0947016685222</v>
      </c>
      <c r="H55" s="40">
        <f t="shared" si="3"/>
        <v>254.10833062163064</v>
      </c>
      <c r="I55" s="38">
        <f t="shared" si="4"/>
        <v>1377.2030322901528</v>
      </c>
      <c r="J55" s="38">
        <f t="shared" si="5"/>
        <v>-71.528480018402874</v>
      </c>
      <c r="K55" s="38">
        <f t="shared" si="6"/>
        <v>1305.6745522717499</v>
      </c>
      <c r="L55" s="38">
        <f t="shared" si="7"/>
        <v>15161628.182482293</v>
      </c>
      <c r="M55" s="38">
        <f t="shared" si="8"/>
        <v>14374171.145959694</v>
      </c>
      <c r="N55" s="48">
        <f>jan!M55</f>
        <v>9696982.7141650319</v>
      </c>
      <c r="O55" s="48">
        <f t="shared" si="9"/>
        <v>4677188.431794662</v>
      </c>
    </row>
    <row r="56" spans="1:15" x14ac:dyDescent="0.25">
      <c r="A56" s="37">
        <v>1578</v>
      </c>
      <c r="B56" s="37" t="s">
        <v>74</v>
      </c>
      <c r="C56" s="38">
        <v>25301169</v>
      </c>
      <c r="D56" s="38">
        <v>2547</v>
      </c>
      <c r="E56" s="38">
        <f t="shared" si="0"/>
        <v>9933.7137809187279</v>
      </c>
      <c r="F56" s="39">
        <f t="shared" si="1"/>
        <v>0.9655522069422674</v>
      </c>
      <c r="G56" s="38">
        <f t="shared" si="2"/>
        <v>226.81786553027808</v>
      </c>
      <c r="H56" s="40">
        <f t="shared" si="3"/>
        <v>0</v>
      </c>
      <c r="I56" s="38">
        <f t="shared" si="4"/>
        <v>226.81786553027808</v>
      </c>
      <c r="J56" s="38">
        <f t="shared" si="5"/>
        <v>-71.528480018402874</v>
      </c>
      <c r="K56" s="38">
        <f t="shared" si="6"/>
        <v>155.2893855118752</v>
      </c>
      <c r="L56" s="38">
        <f t="shared" si="7"/>
        <v>577705.10350561829</v>
      </c>
      <c r="M56" s="38">
        <f t="shared" si="8"/>
        <v>395522.06489874615</v>
      </c>
      <c r="N56" s="48">
        <f>jan!M56</f>
        <v>3144676.5885519413</v>
      </c>
      <c r="O56" s="48">
        <f t="shared" si="9"/>
        <v>-2749154.5236531952</v>
      </c>
    </row>
    <row r="57" spans="1:15" x14ac:dyDescent="0.25">
      <c r="A57" s="37">
        <v>1579</v>
      </c>
      <c r="B57" s="37" t="s">
        <v>75</v>
      </c>
      <c r="C57" s="38">
        <v>129134855</v>
      </c>
      <c r="D57" s="38">
        <v>13538</v>
      </c>
      <c r="E57" s="38">
        <f t="shared" si="0"/>
        <v>9538.6951543802625</v>
      </c>
      <c r="F57" s="39">
        <f t="shared" si="1"/>
        <v>0.92715658622585861</v>
      </c>
      <c r="G57" s="38">
        <f t="shared" si="2"/>
        <v>479.62978651489595</v>
      </c>
      <c r="H57" s="40">
        <f t="shared" si="3"/>
        <v>0</v>
      </c>
      <c r="I57" s="38">
        <f t="shared" si="4"/>
        <v>479.62978651489595</v>
      </c>
      <c r="J57" s="38">
        <f t="shared" si="5"/>
        <v>-71.528480018402874</v>
      </c>
      <c r="K57" s="38">
        <f t="shared" si="6"/>
        <v>408.10130649649307</v>
      </c>
      <c r="L57" s="38">
        <f t="shared" si="7"/>
        <v>6493228.0498386612</v>
      </c>
      <c r="M57" s="38">
        <f t="shared" si="8"/>
        <v>5524875.4873495232</v>
      </c>
      <c r="N57" s="48">
        <f>jan!M57</f>
        <v>3109302.5175206014</v>
      </c>
      <c r="O57" s="48">
        <f t="shared" si="9"/>
        <v>2415572.9698289218</v>
      </c>
    </row>
    <row r="58" spans="1:15" x14ac:dyDescent="0.25">
      <c r="A58" s="37">
        <v>1580</v>
      </c>
      <c r="B58" s="37" t="s">
        <v>76</v>
      </c>
      <c r="C58" s="38">
        <v>93271773</v>
      </c>
      <c r="D58" s="38">
        <v>9460</v>
      </c>
      <c r="E58" s="38">
        <f t="shared" si="0"/>
        <v>9859.5954545454551</v>
      </c>
      <c r="F58" s="39">
        <f t="shared" si="1"/>
        <v>0.9583479412282655</v>
      </c>
      <c r="G58" s="38">
        <f t="shared" si="2"/>
        <v>274.25359440917265</v>
      </c>
      <c r="H58" s="40">
        <f t="shared" si="3"/>
        <v>0</v>
      </c>
      <c r="I58" s="38">
        <f t="shared" si="4"/>
        <v>274.25359440917265</v>
      </c>
      <c r="J58" s="38">
        <f t="shared" si="5"/>
        <v>-71.528480018402874</v>
      </c>
      <c r="K58" s="38">
        <f t="shared" si="6"/>
        <v>202.72511439076976</v>
      </c>
      <c r="L58" s="38">
        <f t="shared" si="7"/>
        <v>2594439.0031107734</v>
      </c>
      <c r="M58" s="38">
        <f t="shared" si="8"/>
        <v>1917779.582136682</v>
      </c>
      <c r="N58" s="48">
        <f>jan!M58</f>
        <v>1304679.0376883536</v>
      </c>
      <c r="O58" s="48">
        <f t="shared" si="9"/>
        <v>613100.54444832844</v>
      </c>
    </row>
    <row r="59" spans="1:15" x14ac:dyDescent="0.25">
      <c r="A59" s="37">
        <v>1804</v>
      </c>
      <c r="B59" s="37" t="s">
        <v>77</v>
      </c>
      <c r="C59" s="38">
        <v>568440441</v>
      </c>
      <c r="D59" s="38">
        <v>53638</v>
      </c>
      <c r="E59" s="38">
        <f t="shared" si="0"/>
        <v>10597.718800104403</v>
      </c>
      <c r="F59" s="39">
        <f t="shared" si="1"/>
        <v>1.030093175791903</v>
      </c>
      <c r="G59" s="38">
        <f t="shared" si="2"/>
        <v>-198.14534674855415</v>
      </c>
      <c r="H59" s="40">
        <f t="shared" si="3"/>
        <v>0</v>
      </c>
      <c r="I59" s="38">
        <f t="shared" si="4"/>
        <v>-198.14534674855415</v>
      </c>
      <c r="J59" s="38">
        <f t="shared" si="5"/>
        <v>-71.528480018402874</v>
      </c>
      <c r="K59" s="38">
        <f t="shared" si="6"/>
        <v>-269.67382676695701</v>
      </c>
      <c r="L59" s="38">
        <f t="shared" si="7"/>
        <v>-10628120.108898947</v>
      </c>
      <c r="M59" s="38">
        <f t="shared" si="8"/>
        <v>-14464764.72012604</v>
      </c>
      <c r="N59" s="48">
        <f>jan!M59</f>
        <v>-7275256.8725742158</v>
      </c>
      <c r="O59" s="48">
        <f t="shared" si="9"/>
        <v>-7189507.8475518245</v>
      </c>
    </row>
    <row r="60" spans="1:15" x14ac:dyDescent="0.25">
      <c r="A60" s="37">
        <v>1806</v>
      </c>
      <c r="B60" s="37" t="s">
        <v>78</v>
      </c>
      <c r="C60" s="38">
        <v>217152386</v>
      </c>
      <c r="D60" s="38">
        <v>21647</v>
      </c>
      <c r="E60" s="38">
        <f t="shared" si="0"/>
        <v>10031.52335196563</v>
      </c>
      <c r="F60" s="39">
        <f t="shared" si="1"/>
        <v>0.97505925025630158</v>
      </c>
      <c r="G60" s="38">
        <f t="shared" si="2"/>
        <v>164.21974006026053</v>
      </c>
      <c r="H60" s="40">
        <f t="shared" si="3"/>
        <v>0</v>
      </c>
      <c r="I60" s="38">
        <f t="shared" si="4"/>
        <v>164.21974006026053</v>
      </c>
      <c r="J60" s="38">
        <f t="shared" si="5"/>
        <v>-71.528480018402874</v>
      </c>
      <c r="K60" s="38">
        <f t="shared" si="6"/>
        <v>92.69126004185766</v>
      </c>
      <c r="L60" s="38">
        <f t="shared" si="7"/>
        <v>3554864.7130844598</v>
      </c>
      <c r="M60" s="38">
        <f t="shared" si="8"/>
        <v>2006487.7061260927</v>
      </c>
      <c r="N60" s="48">
        <f>jan!M60</f>
        <v>3566352.5263974341</v>
      </c>
      <c r="O60" s="48">
        <f t="shared" si="9"/>
        <v>-1559864.8202713414</v>
      </c>
    </row>
    <row r="61" spans="1:15" x14ac:dyDescent="0.25">
      <c r="A61" s="37">
        <v>1811</v>
      </c>
      <c r="B61" s="37" t="s">
        <v>79</v>
      </c>
      <c r="C61" s="38">
        <v>13056739</v>
      </c>
      <c r="D61" s="38">
        <v>1361</v>
      </c>
      <c r="E61" s="38">
        <f t="shared" si="0"/>
        <v>9593.4893460690673</v>
      </c>
      <c r="F61" s="39">
        <f t="shared" si="1"/>
        <v>0.93248255533263613</v>
      </c>
      <c r="G61" s="38">
        <f t="shared" si="2"/>
        <v>444.56150383406089</v>
      </c>
      <c r="H61" s="40">
        <f t="shared" si="3"/>
        <v>0</v>
      </c>
      <c r="I61" s="38">
        <f t="shared" si="4"/>
        <v>444.56150383406089</v>
      </c>
      <c r="J61" s="38">
        <f t="shared" si="5"/>
        <v>-71.528480018402874</v>
      </c>
      <c r="K61" s="38">
        <f t="shared" si="6"/>
        <v>373.033023815658</v>
      </c>
      <c r="L61" s="38">
        <f t="shared" si="7"/>
        <v>605048.20671815681</v>
      </c>
      <c r="M61" s="38">
        <f t="shared" si="8"/>
        <v>507697.94541311054</v>
      </c>
      <c r="N61" s="48">
        <f>jan!M61</f>
        <v>1981950.832901136</v>
      </c>
      <c r="O61" s="48">
        <f t="shared" si="9"/>
        <v>-1474252.8874880255</v>
      </c>
    </row>
    <row r="62" spans="1:15" x14ac:dyDescent="0.25">
      <c r="A62" s="37">
        <v>1812</v>
      </c>
      <c r="B62" s="37" t="s">
        <v>80</v>
      </c>
      <c r="C62" s="38">
        <v>16100727</v>
      </c>
      <c r="D62" s="38">
        <v>2006</v>
      </c>
      <c r="E62" s="38">
        <f t="shared" si="0"/>
        <v>8026.2846460618148</v>
      </c>
      <c r="F62" s="39">
        <f t="shared" si="1"/>
        <v>0.7801510114412693</v>
      </c>
      <c r="G62" s="38">
        <f t="shared" si="2"/>
        <v>1447.5725118387024</v>
      </c>
      <c r="H62" s="40">
        <f t="shared" si="3"/>
        <v>431.5571330584479</v>
      </c>
      <c r="I62" s="38">
        <f t="shared" si="4"/>
        <v>1879.1296448971502</v>
      </c>
      <c r="J62" s="38">
        <f t="shared" si="5"/>
        <v>-71.528480018402874</v>
      </c>
      <c r="K62" s="38">
        <f t="shared" si="6"/>
        <v>1807.6011648787473</v>
      </c>
      <c r="L62" s="38">
        <f t="shared" si="7"/>
        <v>3769534.0676636836</v>
      </c>
      <c r="M62" s="38">
        <f t="shared" si="8"/>
        <v>3626047.9367467673</v>
      </c>
      <c r="N62" s="48">
        <f>jan!M62</f>
        <v>2227074.1841952074</v>
      </c>
      <c r="O62" s="48">
        <f t="shared" si="9"/>
        <v>1398973.7525515598</v>
      </c>
    </row>
    <row r="63" spans="1:15" x14ac:dyDescent="0.25">
      <c r="A63" s="37">
        <v>1813</v>
      </c>
      <c r="B63" s="37" t="s">
        <v>81</v>
      </c>
      <c r="C63" s="38">
        <v>67674451</v>
      </c>
      <c r="D63" s="38">
        <v>7841</v>
      </c>
      <c r="E63" s="38">
        <f t="shared" si="0"/>
        <v>8630.844407601071</v>
      </c>
      <c r="F63" s="39">
        <f t="shared" si="1"/>
        <v>0.83891392980760982</v>
      </c>
      <c r="G63" s="38">
        <f t="shared" si="2"/>
        <v>1060.6542644535784</v>
      </c>
      <c r="H63" s="40">
        <f t="shared" si="3"/>
        <v>219.96121651970824</v>
      </c>
      <c r="I63" s="38">
        <f t="shared" si="4"/>
        <v>1280.6154809732866</v>
      </c>
      <c r="J63" s="38">
        <f t="shared" si="5"/>
        <v>-71.528480018402874</v>
      </c>
      <c r="K63" s="38">
        <f t="shared" si="6"/>
        <v>1209.0870009548837</v>
      </c>
      <c r="L63" s="38">
        <f t="shared" si="7"/>
        <v>10041305.98631154</v>
      </c>
      <c r="M63" s="38">
        <f t="shared" si="8"/>
        <v>9480451.1744872425</v>
      </c>
      <c r="N63" s="48">
        <f>jan!M63</f>
        <v>3653083.6782276332</v>
      </c>
      <c r="O63" s="48">
        <f t="shared" si="9"/>
        <v>5827367.4962596092</v>
      </c>
    </row>
    <row r="64" spans="1:15" x14ac:dyDescent="0.25">
      <c r="A64" s="37">
        <v>1815</v>
      </c>
      <c r="B64" s="37" t="s">
        <v>82</v>
      </c>
      <c r="C64" s="38">
        <v>9248719</v>
      </c>
      <c r="D64" s="38">
        <v>1202</v>
      </c>
      <c r="E64" s="38">
        <f t="shared" si="0"/>
        <v>7694.4417637271217</v>
      </c>
      <c r="F64" s="39">
        <f t="shared" si="1"/>
        <v>0.7478960427092517</v>
      </c>
      <c r="G64" s="38">
        <f t="shared" si="2"/>
        <v>1659.951956532906</v>
      </c>
      <c r="H64" s="40">
        <f t="shared" si="3"/>
        <v>547.70214187559043</v>
      </c>
      <c r="I64" s="38">
        <f t="shared" si="4"/>
        <v>2207.6540984084963</v>
      </c>
      <c r="J64" s="38">
        <f t="shared" si="5"/>
        <v>-71.528480018402874</v>
      </c>
      <c r="K64" s="38">
        <f t="shared" si="6"/>
        <v>2136.1256183900937</v>
      </c>
      <c r="L64" s="38">
        <f t="shared" si="7"/>
        <v>2653600.2262870125</v>
      </c>
      <c r="M64" s="38">
        <f t="shared" si="8"/>
        <v>2567622.9933048924</v>
      </c>
      <c r="N64" s="48">
        <f>jan!M64</f>
        <v>1729759.0282565509</v>
      </c>
      <c r="O64" s="48">
        <f t="shared" si="9"/>
        <v>837863.96504834155</v>
      </c>
    </row>
    <row r="65" spans="1:15" x14ac:dyDescent="0.25">
      <c r="A65" s="37">
        <v>1816</v>
      </c>
      <c r="B65" s="37" t="s">
        <v>83</v>
      </c>
      <c r="C65" s="38">
        <v>3839687</v>
      </c>
      <c r="D65" s="38">
        <v>477</v>
      </c>
      <c r="E65" s="38">
        <f t="shared" si="0"/>
        <v>8049.6582809224319</v>
      </c>
      <c r="F65" s="39">
        <f t="shared" si="1"/>
        <v>0.78242291752006954</v>
      </c>
      <c r="G65" s="38">
        <f t="shared" si="2"/>
        <v>1432.6133855279074</v>
      </c>
      <c r="H65" s="40">
        <f t="shared" si="3"/>
        <v>423.37636085723193</v>
      </c>
      <c r="I65" s="38">
        <f t="shared" si="4"/>
        <v>1855.9897463851394</v>
      </c>
      <c r="J65" s="38">
        <f t="shared" si="5"/>
        <v>-71.528480018402874</v>
      </c>
      <c r="K65" s="38">
        <f t="shared" si="6"/>
        <v>1784.4612663667365</v>
      </c>
      <c r="L65" s="38">
        <f t="shared" si="7"/>
        <v>885307.10902571143</v>
      </c>
      <c r="M65" s="38">
        <f t="shared" si="8"/>
        <v>851188.02405693335</v>
      </c>
      <c r="N65" s="48">
        <f>jan!M65</f>
        <v>859061.20393375587</v>
      </c>
      <c r="O65" s="48">
        <f t="shared" si="9"/>
        <v>-7873.1798768225126</v>
      </c>
    </row>
    <row r="66" spans="1:15" x14ac:dyDescent="0.25">
      <c r="A66" s="37">
        <v>1818</v>
      </c>
      <c r="B66" s="37" t="s">
        <v>84</v>
      </c>
      <c r="C66" s="38">
        <v>16809117</v>
      </c>
      <c r="D66" s="38">
        <v>1874</v>
      </c>
      <c r="E66" s="38">
        <f t="shared" si="0"/>
        <v>8969.6462113127</v>
      </c>
      <c r="F66" s="39">
        <f t="shared" si="1"/>
        <v>0.87184530235411473</v>
      </c>
      <c r="G66" s="38">
        <f t="shared" si="2"/>
        <v>843.82111007813603</v>
      </c>
      <c r="H66" s="40">
        <f t="shared" si="3"/>
        <v>101.38058522063811</v>
      </c>
      <c r="I66" s="38">
        <f t="shared" si="4"/>
        <v>945.2016952987741</v>
      </c>
      <c r="J66" s="38">
        <f t="shared" si="5"/>
        <v>-71.528480018402874</v>
      </c>
      <c r="K66" s="38">
        <f t="shared" si="6"/>
        <v>873.67321528037121</v>
      </c>
      <c r="L66" s="38">
        <f t="shared" si="7"/>
        <v>1771307.9769899026</v>
      </c>
      <c r="M66" s="38">
        <f t="shared" si="8"/>
        <v>1637263.6054354156</v>
      </c>
      <c r="N66" s="48">
        <f>jan!M66</f>
        <v>994725.62769781752</v>
      </c>
      <c r="O66" s="48">
        <f t="shared" si="9"/>
        <v>642537.97773759812</v>
      </c>
    </row>
    <row r="67" spans="1:15" x14ac:dyDescent="0.25">
      <c r="A67" s="37">
        <v>1820</v>
      </c>
      <c r="B67" s="37" t="s">
        <v>85</v>
      </c>
      <c r="C67" s="38">
        <v>73924005</v>
      </c>
      <c r="D67" s="38">
        <v>7489</v>
      </c>
      <c r="E67" s="38">
        <f t="shared" si="0"/>
        <v>9871.0114835091463</v>
      </c>
      <c r="F67" s="39">
        <f t="shared" si="1"/>
        <v>0.95945757375880836</v>
      </c>
      <c r="G67" s="38">
        <f t="shared" si="2"/>
        <v>266.94733587241035</v>
      </c>
      <c r="H67" s="40">
        <f t="shared" si="3"/>
        <v>0</v>
      </c>
      <c r="I67" s="38">
        <f t="shared" si="4"/>
        <v>266.94733587241035</v>
      </c>
      <c r="J67" s="38">
        <f t="shared" si="5"/>
        <v>-71.528480018402874</v>
      </c>
      <c r="K67" s="38">
        <f t="shared" si="6"/>
        <v>195.41885585400746</v>
      </c>
      <c r="L67" s="38">
        <f t="shared" si="7"/>
        <v>1999168.5983484811</v>
      </c>
      <c r="M67" s="38">
        <f t="shared" si="8"/>
        <v>1463491.8114906619</v>
      </c>
      <c r="N67" s="48">
        <f>jan!M67</f>
        <v>79283.580613960294</v>
      </c>
      <c r="O67" s="48">
        <f t="shared" si="9"/>
        <v>1384208.2308767017</v>
      </c>
    </row>
    <row r="68" spans="1:15" x14ac:dyDescent="0.25">
      <c r="A68" s="37">
        <v>1822</v>
      </c>
      <c r="B68" s="37" t="s">
        <v>86</v>
      </c>
      <c r="C68" s="38">
        <v>19136426</v>
      </c>
      <c r="D68" s="38">
        <v>2392</v>
      </c>
      <c r="E68" s="38">
        <f t="shared" si="0"/>
        <v>8000.1780936454852</v>
      </c>
      <c r="F68" s="39">
        <f t="shared" si="1"/>
        <v>0.77761346708905921</v>
      </c>
      <c r="G68" s="38">
        <f t="shared" si="2"/>
        <v>1464.2807053851534</v>
      </c>
      <c r="H68" s="40">
        <f t="shared" si="3"/>
        <v>440.69442640416327</v>
      </c>
      <c r="I68" s="38">
        <f t="shared" si="4"/>
        <v>1904.9751317893167</v>
      </c>
      <c r="J68" s="38">
        <f t="shared" si="5"/>
        <v>-71.528480018402874</v>
      </c>
      <c r="K68" s="38">
        <f t="shared" si="6"/>
        <v>1833.4466517709138</v>
      </c>
      <c r="L68" s="38">
        <f t="shared" si="7"/>
        <v>4556700.5152400453</v>
      </c>
      <c r="M68" s="38">
        <f t="shared" si="8"/>
        <v>4385604.3910360262</v>
      </c>
      <c r="N68" s="48">
        <f>jan!M68</f>
        <v>2796959.1595587935</v>
      </c>
      <c r="O68" s="48">
        <f t="shared" si="9"/>
        <v>1588645.2314772326</v>
      </c>
    </row>
    <row r="69" spans="1:15" x14ac:dyDescent="0.25">
      <c r="A69" s="37">
        <v>1824</v>
      </c>
      <c r="B69" s="37" t="s">
        <v>87</v>
      </c>
      <c r="C69" s="38">
        <v>128168547</v>
      </c>
      <c r="D69" s="38">
        <v>13481</v>
      </c>
      <c r="E69" s="38">
        <f t="shared" si="0"/>
        <v>9507.3471552555457</v>
      </c>
      <c r="F69" s="39">
        <f t="shared" si="1"/>
        <v>0.92410957577179909</v>
      </c>
      <c r="G69" s="38">
        <f t="shared" si="2"/>
        <v>499.69250595471476</v>
      </c>
      <c r="H69" s="40">
        <f t="shared" si="3"/>
        <v>0</v>
      </c>
      <c r="I69" s="38">
        <f t="shared" si="4"/>
        <v>499.69250595471476</v>
      </c>
      <c r="J69" s="38">
        <f t="shared" si="5"/>
        <v>-71.528480018402874</v>
      </c>
      <c r="K69" s="38">
        <f t="shared" si="6"/>
        <v>428.16402593631187</v>
      </c>
      <c r="L69" s="38">
        <f t="shared" si="7"/>
        <v>6736354.6727755098</v>
      </c>
      <c r="M69" s="38">
        <f t="shared" si="8"/>
        <v>5772079.2336474201</v>
      </c>
      <c r="N69" s="48">
        <f>jan!M69</f>
        <v>3931427.0733738579</v>
      </c>
      <c r="O69" s="48">
        <f t="shared" si="9"/>
        <v>1840652.1602735622</v>
      </c>
    </row>
    <row r="70" spans="1:15" x14ac:dyDescent="0.25">
      <c r="A70" s="37">
        <v>1825</v>
      </c>
      <c r="B70" s="37" t="s">
        <v>88</v>
      </c>
      <c r="C70" s="38">
        <v>12871411</v>
      </c>
      <c r="D70" s="38">
        <v>1415</v>
      </c>
      <c r="E70" s="38">
        <f t="shared" si="0"/>
        <v>9096.4035335689041</v>
      </c>
      <c r="F70" s="39">
        <f t="shared" si="1"/>
        <v>0.88416605317800756</v>
      </c>
      <c r="G70" s="38">
        <f t="shared" si="2"/>
        <v>762.69642383416533</v>
      </c>
      <c r="H70" s="40">
        <f t="shared" si="3"/>
        <v>57.015522430966662</v>
      </c>
      <c r="I70" s="38">
        <f t="shared" si="4"/>
        <v>819.71194626513204</v>
      </c>
      <c r="J70" s="38">
        <f t="shared" si="5"/>
        <v>-71.528480018402874</v>
      </c>
      <c r="K70" s="38">
        <f t="shared" si="6"/>
        <v>748.18346624672915</v>
      </c>
      <c r="L70" s="38">
        <f t="shared" si="7"/>
        <v>1159892.4039651619</v>
      </c>
      <c r="M70" s="38">
        <f t="shared" si="8"/>
        <v>1058679.6047391219</v>
      </c>
      <c r="N70" s="48">
        <f>jan!M70</f>
        <v>1396717.629195523</v>
      </c>
      <c r="O70" s="48">
        <f t="shared" si="9"/>
        <v>-338038.02445640112</v>
      </c>
    </row>
    <row r="71" spans="1:15" x14ac:dyDescent="0.25">
      <c r="A71" s="37">
        <v>1826</v>
      </c>
      <c r="B71" s="37" t="s">
        <v>89</v>
      </c>
      <c r="C71" s="38">
        <v>10103393</v>
      </c>
      <c r="D71" s="38">
        <v>1255</v>
      </c>
      <c r="E71" s="38">
        <f t="shared" si="0"/>
        <v>8050.5123505976098</v>
      </c>
      <c r="F71" s="39">
        <f t="shared" si="1"/>
        <v>0.78250593268216684</v>
      </c>
      <c r="G71" s="38">
        <f t="shared" si="2"/>
        <v>1432.0667809357938</v>
      </c>
      <c r="H71" s="40">
        <f t="shared" si="3"/>
        <v>423.07743647091962</v>
      </c>
      <c r="I71" s="38">
        <f t="shared" si="4"/>
        <v>1855.1442174067133</v>
      </c>
      <c r="J71" s="38">
        <f t="shared" si="5"/>
        <v>-71.528480018402874</v>
      </c>
      <c r="K71" s="38">
        <f t="shared" si="6"/>
        <v>1783.6157373883104</v>
      </c>
      <c r="L71" s="38">
        <f t="shared" si="7"/>
        <v>2328205.9928454254</v>
      </c>
      <c r="M71" s="38">
        <f t="shared" si="8"/>
        <v>2238437.7504223296</v>
      </c>
      <c r="N71" s="48">
        <f>jan!M71</f>
        <v>2345630.8331380785</v>
      </c>
      <c r="O71" s="48">
        <f t="shared" si="9"/>
        <v>-107193.08271574881</v>
      </c>
    </row>
    <row r="72" spans="1:15" x14ac:dyDescent="0.25">
      <c r="A72" s="37">
        <v>1827</v>
      </c>
      <c r="B72" s="37" t="s">
        <v>90</v>
      </c>
      <c r="C72" s="38">
        <v>10829504</v>
      </c>
      <c r="D72" s="38">
        <v>1445</v>
      </c>
      <c r="E72" s="38">
        <f t="shared" si="0"/>
        <v>7494.466435986159</v>
      </c>
      <c r="F72" s="39">
        <f t="shared" si="1"/>
        <v>0.72845853692916951</v>
      </c>
      <c r="G72" s="38">
        <f t="shared" si="2"/>
        <v>1787.9361662871222</v>
      </c>
      <c r="H72" s="40">
        <f t="shared" si="3"/>
        <v>617.69350658492738</v>
      </c>
      <c r="I72" s="38">
        <f t="shared" si="4"/>
        <v>2405.6296728720495</v>
      </c>
      <c r="J72" s="38">
        <f t="shared" si="5"/>
        <v>-71.528480018402874</v>
      </c>
      <c r="K72" s="38">
        <f t="shared" si="6"/>
        <v>2334.1011928536468</v>
      </c>
      <c r="L72" s="38">
        <f t="shared" si="7"/>
        <v>3476134.8773001116</v>
      </c>
      <c r="M72" s="38">
        <f t="shared" si="8"/>
        <v>3372776.2236735197</v>
      </c>
      <c r="N72" s="48">
        <f>jan!M72</f>
        <v>2822996.3015812943</v>
      </c>
      <c r="O72" s="48">
        <f t="shared" si="9"/>
        <v>549779.9220922254</v>
      </c>
    </row>
    <row r="73" spans="1:15" x14ac:dyDescent="0.25">
      <c r="A73" s="37">
        <v>1828</v>
      </c>
      <c r="B73" s="37" t="s">
        <v>91</v>
      </c>
      <c r="C73" s="38">
        <v>14424596</v>
      </c>
      <c r="D73" s="38">
        <v>1796</v>
      </c>
      <c r="E73" s="38">
        <f t="shared" ref="E73:E136" si="10">(C73)/D73</f>
        <v>8031.5122494432071</v>
      </c>
      <c r="F73" s="39">
        <f t="shared" ref="F73:F136" si="11">E73/$E$366</f>
        <v>0.78065913197838577</v>
      </c>
      <c r="G73" s="38">
        <f t="shared" ref="G73:G136" si="12">(E$366-E73)*0.64</f>
        <v>1444.2268456746115</v>
      </c>
      <c r="H73" s="40">
        <f t="shared" ref="H73:H136" si="13">(IF(E73&gt;=E$366*0.9,0,IF(E73&lt;0.9*E$366,(E$366*0.9-E73)*0.35)))</f>
        <v>429.7274718749606</v>
      </c>
      <c r="I73" s="38">
        <f t="shared" ref="I73:I136" si="14">G73+H73</f>
        <v>1873.9543175495721</v>
      </c>
      <c r="J73" s="38">
        <f t="shared" ref="J73:J136" si="15">I$368</f>
        <v>-71.528480018402874</v>
      </c>
      <c r="K73" s="38">
        <f t="shared" ref="K73:K136" si="16">I73+J73</f>
        <v>1802.4258375311692</v>
      </c>
      <c r="L73" s="38">
        <f t="shared" ref="L73:L136" si="17">I73*D73</f>
        <v>3365621.9543190314</v>
      </c>
      <c r="M73" s="38">
        <f t="shared" ref="M73:M136" si="18">D73*K73</f>
        <v>3237156.8042059802</v>
      </c>
      <c r="N73" s="48">
        <f>jan!M73</f>
        <v>2385995.227494813</v>
      </c>
      <c r="O73" s="48">
        <f t="shared" ref="O73:O136" si="19">M73-N73</f>
        <v>851161.57671116712</v>
      </c>
    </row>
    <row r="74" spans="1:15" x14ac:dyDescent="0.25">
      <c r="A74" s="37">
        <v>1832</v>
      </c>
      <c r="B74" s="37" t="s">
        <v>92</v>
      </c>
      <c r="C74" s="38">
        <v>54149461</v>
      </c>
      <c r="D74" s="38">
        <v>4486</v>
      </c>
      <c r="E74" s="38">
        <f t="shared" si="10"/>
        <v>12070.767053053945</v>
      </c>
      <c r="F74" s="39">
        <f t="shared" si="11"/>
        <v>1.1732727582658746</v>
      </c>
      <c r="G74" s="38">
        <f t="shared" si="12"/>
        <v>-1140.8962286362612</v>
      </c>
      <c r="H74" s="40">
        <f t="shared" si="13"/>
        <v>0</v>
      </c>
      <c r="I74" s="38">
        <f t="shared" si="14"/>
        <v>-1140.8962286362612</v>
      </c>
      <c r="J74" s="38">
        <f t="shared" si="15"/>
        <v>-71.528480018402874</v>
      </c>
      <c r="K74" s="38">
        <f t="shared" si="16"/>
        <v>-1212.4247086546641</v>
      </c>
      <c r="L74" s="38">
        <f t="shared" si="17"/>
        <v>-5118060.4816622678</v>
      </c>
      <c r="M74" s="38">
        <f t="shared" si="18"/>
        <v>-5438937.2430248233</v>
      </c>
      <c r="N74" s="48">
        <f>jan!M74</f>
        <v>4552369.9680855963</v>
      </c>
      <c r="O74" s="48">
        <f t="shared" si="19"/>
        <v>-9991307.2111104205</v>
      </c>
    </row>
    <row r="75" spans="1:15" x14ac:dyDescent="0.25">
      <c r="A75" s="37">
        <v>1833</v>
      </c>
      <c r="B75" s="37" t="s">
        <v>93</v>
      </c>
      <c r="C75" s="38">
        <v>265739388</v>
      </c>
      <c r="D75" s="38">
        <v>25844</v>
      </c>
      <c r="E75" s="38">
        <f t="shared" si="10"/>
        <v>10282.440334313575</v>
      </c>
      <c r="F75" s="39">
        <f t="shared" si="11"/>
        <v>0.99944826038972467</v>
      </c>
      <c r="G75" s="38">
        <f t="shared" si="12"/>
        <v>3.632871357576223</v>
      </c>
      <c r="H75" s="40">
        <f t="shared" si="13"/>
        <v>0</v>
      </c>
      <c r="I75" s="38">
        <f t="shared" si="14"/>
        <v>3.632871357576223</v>
      </c>
      <c r="J75" s="38">
        <f t="shared" si="15"/>
        <v>-71.528480018402874</v>
      </c>
      <c r="K75" s="38">
        <f t="shared" si="16"/>
        <v>-67.895608660826653</v>
      </c>
      <c r="L75" s="38">
        <f t="shared" si="17"/>
        <v>93887.92736519991</v>
      </c>
      <c r="M75" s="38">
        <f t="shared" si="18"/>
        <v>-1754694.110230404</v>
      </c>
      <c r="N75" s="48">
        <f>jan!M75</f>
        <v>3442983.4212027192</v>
      </c>
      <c r="O75" s="48">
        <f t="shared" si="19"/>
        <v>-5197677.5314331232</v>
      </c>
    </row>
    <row r="76" spans="1:15" x14ac:dyDescent="0.25">
      <c r="A76" s="37">
        <v>1834</v>
      </c>
      <c r="B76" s="37" t="s">
        <v>94</v>
      </c>
      <c r="C76" s="38">
        <v>20755155</v>
      </c>
      <c r="D76" s="38">
        <v>1953</v>
      </c>
      <c r="E76" s="38">
        <f t="shared" si="10"/>
        <v>10627.319508448541</v>
      </c>
      <c r="F76" s="39">
        <f t="shared" si="11"/>
        <v>1.0329703504215604</v>
      </c>
      <c r="G76" s="38">
        <f t="shared" si="12"/>
        <v>-217.08980008880258</v>
      </c>
      <c r="H76" s="40">
        <f t="shared" si="13"/>
        <v>0</v>
      </c>
      <c r="I76" s="38">
        <f t="shared" si="14"/>
        <v>-217.08980008880258</v>
      </c>
      <c r="J76" s="38">
        <f t="shared" si="15"/>
        <v>-71.528480018402874</v>
      </c>
      <c r="K76" s="38">
        <f t="shared" si="16"/>
        <v>-288.61828010720546</v>
      </c>
      <c r="L76" s="38">
        <f t="shared" si="17"/>
        <v>-423976.37957343145</v>
      </c>
      <c r="M76" s="38">
        <f t="shared" si="18"/>
        <v>-563671.50104937225</v>
      </c>
      <c r="N76" s="48">
        <f>jan!M76</f>
        <v>-1169236.19897195</v>
      </c>
      <c r="O76" s="48">
        <f t="shared" si="19"/>
        <v>605564.69792257773</v>
      </c>
    </row>
    <row r="77" spans="1:15" x14ac:dyDescent="0.25">
      <c r="A77" s="37">
        <v>1835</v>
      </c>
      <c r="B77" s="37" t="s">
        <v>95</v>
      </c>
      <c r="C77" s="38">
        <v>3595149</v>
      </c>
      <c r="D77" s="38">
        <v>443</v>
      </c>
      <c r="E77" s="38">
        <f t="shared" si="10"/>
        <v>8115.4604966139959</v>
      </c>
      <c r="F77" s="39">
        <f t="shared" si="11"/>
        <v>0.78881886127120959</v>
      </c>
      <c r="G77" s="38">
        <f t="shared" si="12"/>
        <v>1390.4999674853066</v>
      </c>
      <c r="H77" s="40">
        <f t="shared" si="13"/>
        <v>400.34558536518449</v>
      </c>
      <c r="I77" s="38">
        <f t="shared" si="14"/>
        <v>1790.845552850491</v>
      </c>
      <c r="J77" s="38">
        <f t="shared" si="15"/>
        <v>-71.528480018402874</v>
      </c>
      <c r="K77" s="38">
        <f t="shared" si="16"/>
        <v>1719.3170728320881</v>
      </c>
      <c r="L77" s="38">
        <f t="shared" si="17"/>
        <v>793344.57991276751</v>
      </c>
      <c r="M77" s="38">
        <f t="shared" si="18"/>
        <v>761657.46326461504</v>
      </c>
      <c r="N77" s="48">
        <f>jan!M77</f>
        <v>719241.52589654899</v>
      </c>
      <c r="O77" s="48">
        <f t="shared" si="19"/>
        <v>42415.93736806605</v>
      </c>
    </row>
    <row r="78" spans="1:15" x14ac:dyDescent="0.25">
      <c r="A78" s="37">
        <v>1836</v>
      </c>
      <c r="B78" s="37" t="s">
        <v>96</v>
      </c>
      <c r="C78" s="38">
        <v>10729881</v>
      </c>
      <c r="D78" s="38">
        <v>1140</v>
      </c>
      <c r="E78" s="38">
        <f t="shared" si="10"/>
        <v>9412.1763157894729</v>
      </c>
      <c r="F78" s="39">
        <f t="shared" si="11"/>
        <v>0.91485901589966667</v>
      </c>
      <c r="G78" s="38">
        <f t="shared" si="12"/>
        <v>560.6018432130013</v>
      </c>
      <c r="H78" s="40">
        <f t="shared" si="13"/>
        <v>0</v>
      </c>
      <c r="I78" s="38">
        <f t="shared" si="14"/>
        <v>560.6018432130013</v>
      </c>
      <c r="J78" s="38">
        <f t="shared" si="15"/>
        <v>-71.528480018402874</v>
      </c>
      <c r="K78" s="38">
        <f t="shared" si="16"/>
        <v>489.07336319459841</v>
      </c>
      <c r="L78" s="38">
        <f t="shared" si="17"/>
        <v>639086.10126282147</v>
      </c>
      <c r="M78" s="38">
        <f t="shared" si="18"/>
        <v>557543.63404184219</v>
      </c>
      <c r="N78" s="48">
        <f>jan!M78</f>
        <v>481536.05065929098</v>
      </c>
      <c r="O78" s="48">
        <f t="shared" si="19"/>
        <v>76007.583382551209</v>
      </c>
    </row>
    <row r="79" spans="1:15" x14ac:dyDescent="0.25">
      <c r="A79" s="37">
        <v>1837</v>
      </c>
      <c r="B79" s="37" t="s">
        <v>97</v>
      </c>
      <c r="C79" s="38">
        <v>74898759</v>
      </c>
      <c r="D79" s="38">
        <v>6074</v>
      </c>
      <c r="E79" s="38">
        <f t="shared" si="10"/>
        <v>12331.043628580836</v>
      </c>
      <c r="F79" s="39">
        <f t="shared" si="11"/>
        <v>1.1985715163595592</v>
      </c>
      <c r="G79" s="38">
        <f t="shared" si="12"/>
        <v>-1307.4732369734709</v>
      </c>
      <c r="H79" s="40">
        <f t="shared" si="13"/>
        <v>0</v>
      </c>
      <c r="I79" s="38">
        <f t="shared" si="14"/>
        <v>-1307.4732369734709</v>
      </c>
      <c r="J79" s="38">
        <f t="shared" si="15"/>
        <v>-71.528480018402874</v>
      </c>
      <c r="K79" s="38">
        <f t="shared" si="16"/>
        <v>-1379.0017169918738</v>
      </c>
      <c r="L79" s="38">
        <f t="shared" si="17"/>
        <v>-7941592.4413768621</v>
      </c>
      <c r="M79" s="38">
        <f t="shared" si="18"/>
        <v>-8376056.4290086413</v>
      </c>
      <c r="N79" s="48">
        <f>jan!M79</f>
        <v>-2065915.7096956593</v>
      </c>
      <c r="O79" s="48">
        <f t="shared" si="19"/>
        <v>-6310140.7193129817</v>
      </c>
    </row>
    <row r="80" spans="1:15" x14ac:dyDescent="0.25">
      <c r="A80" s="37">
        <v>1838</v>
      </c>
      <c r="B80" s="37" t="s">
        <v>98</v>
      </c>
      <c r="C80" s="38">
        <v>21230169</v>
      </c>
      <c r="D80" s="38">
        <v>2024</v>
      </c>
      <c r="E80" s="38">
        <f t="shared" si="10"/>
        <v>10489.213932806324</v>
      </c>
      <c r="F80" s="39">
        <f t="shared" si="11"/>
        <v>1.0195465548207128</v>
      </c>
      <c r="G80" s="38">
        <f t="shared" si="12"/>
        <v>-128.70223167778343</v>
      </c>
      <c r="H80" s="40">
        <f t="shared" si="13"/>
        <v>0</v>
      </c>
      <c r="I80" s="38">
        <f t="shared" si="14"/>
        <v>-128.70223167778343</v>
      </c>
      <c r="J80" s="38">
        <f t="shared" si="15"/>
        <v>-71.528480018402874</v>
      </c>
      <c r="K80" s="38">
        <f t="shared" si="16"/>
        <v>-200.23071169618629</v>
      </c>
      <c r="L80" s="38">
        <f t="shared" si="17"/>
        <v>-260493.31691583365</v>
      </c>
      <c r="M80" s="38">
        <f t="shared" si="18"/>
        <v>-405266.96047308104</v>
      </c>
      <c r="N80" s="48">
        <f>jan!M80</f>
        <v>414909.51987750747</v>
      </c>
      <c r="O80" s="48">
        <f t="shared" si="19"/>
        <v>-820176.48035058845</v>
      </c>
    </row>
    <row r="81" spans="1:15" x14ac:dyDescent="0.25">
      <c r="A81" s="37">
        <v>1839</v>
      </c>
      <c r="B81" s="37" t="s">
        <v>99</v>
      </c>
      <c r="C81" s="38">
        <v>10722976</v>
      </c>
      <c r="D81" s="38">
        <v>1032</v>
      </c>
      <c r="E81" s="38">
        <f t="shared" si="10"/>
        <v>10390.480620155038</v>
      </c>
      <c r="F81" s="39">
        <f t="shared" si="11"/>
        <v>1.0099497242665358</v>
      </c>
      <c r="G81" s="38">
        <f t="shared" si="12"/>
        <v>-65.512911580960505</v>
      </c>
      <c r="H81" s="40">
        <f t="shared" si="13"/>
        <v>0</v>
      </c>
      <c r="I81" s="38">
        <f t="shared" si="14"/>
        <v>-65.512911580960505</v>
      </c>
      <c r="J81" s="38">
        <f t="shared" si="15"/>
        <v>-71.528480018402874</v>
      </c>
      <c r="K81" s="38">
        <f t="shared" si="16"/>
        <v>-137.04139159936338</v>
      </c>
      <c r="L81" s="38">
        <f t="shared" si="17"/>
        <v>-67609.324751551248</v>
      </c>
      <c r="M81" s="38">
        <f t="shared" si="18"/>
        <v>-141426.71613054301</v>
      </c>
      <c r="N81" s="48">
        <f>jan!M81</f>
        <v>1998318.3180705162</v>
      </c>
      <c r="O81" s="48">
        <f t="shared" si="19"/>
        <v>-2139745.034201059</v>
      </c>
    </row>
    <row r="82" spans="1:15" x14ac:dyDescent="0.25">
      <c r="A82" s="37">
        <v>1840</v>
      </c>
      <c r="B82" s="37" t="s">
        <v>100</v>
      </c>
      <c r="C82" s="38">
        <v>42075095</v>
      </c>
      <c r="D82" s="38">
        <v>4865</v>
      </c>
      <c r="E82" s="38">
        <f t="shared" si="10"/>
        <v>8648.5292908530319</v>
      </c>
      <c r="F82" s="39">
        <f t="shared" si="11"/>
        <v>0.84063289196315805</v>
      </c>
      <c r="G82" s="38">
        <f t="shared" si="12"/>
        <v>1049.3359391723236</v>
      </c>
      <c r="H82" s="40">
        <f t="shared" si="13"/>
        <v>213.77150738152193</v>
      </c>
      <c r="I82" s="38">
        <f t="shared" si="14"/>
        <v>1263.1074465538454</v>
      </c>
      <c r="J82" s="38">
        <f t="shared" si="15"/>
        <v>-71.528480018402874</v>
      </c>
      <c r="K82" s="38">
        <f t="shared" si="16"/>
        <v>1191.5789665354425</v>
      </c>
      <c r="L82" s="38">
        <f t="shared" si="17"/>
        <v>6145017.7274844581</v>
      </c>
      <c r="M82" s="38">
        <f t="shared" si="18"/>
        <v>5797031.6721949279</v>
      </c>
      <c r="N82" s="48">
        <f>jan!M82</f>
        <v>3765930.8635591664</v>
      </c>
      <c r="O82" s="48">
        <f t="shared" si="19"/>
        <v>2031100.8086357615</v>
      </c>
    </row>
    <row r="83" spans="1:15" x14ac:dyDescent="0.25">
      <c r="A83" s="37">
        <v>1841</v>
      </c>
      <c r="B83" s="37" t="s">
        <v>101</v>
      </c>
      <c r="C83" s="38">
        <v>95689556</v>
      </c>
      <c r="D83" s="38">
        <v>9707</v>
      </c>
      <c r="E83" s="38">
        <f t="shared" si="10"/>
        <v>9857.7888121973829</v>
      </c>
      <c r="F83" s="39">
        <f t="shared" si="11"/>
        <v>0.95817233646001787</v>
      </c>
      <c r="G83" s="38">
        <f t="shared" si="12"/>
        <v>275.4098455119389</v>
      </c>
      <c r="H83" s="40">
        <f t="shared" si="13"/>
        <v>0</v>
      </c>
      <c r="I83" s="38">
        <f t="shared" si="14"/>
        <v>275.4098455119389</v>
      </c>
      <c r="J83" s="38">
        <f t="shared" si="15"/>
        <v>-71.528480018402874</v>
      </c>
      <c r="K83" s="38">
        <f t="shared" si="16"/>
        <v>203.88136549353601</v>
      </c>
      <c r="L83" s="38">
        <f t="shared" si="17"/>
        <v>2673403.3703843909</v>
      </c>
      <c r="M83" s="38">
        <f t="shared" si="18"/>
        <v>1979076.4148457539</v>
      </c>
      <c r="N83" s="48">
        <f>jan!M83</f>
        <v>3220371.6156575927</v>
      </c>
      <c r="O83" s="48">
        <f t="shared" si="19"/>
        <v>-1241295.2008118387</v>
      </c>
    </row>
    <row r="84" spans="1:15" x14ac:dyDescent="0.25">
      <c r="A84" s="37">
        <v>1845</v>
      </c>
      <c r="B84" s="37" t="s">
        <v>102</v>
      </c>
      <c r="C84" s="38">
        <v>25082176</v>
      </c>
      <c r="D84" s="38">
        <v>1819</v>
      </c>
      <c r="E84" s="38">
        <f t="shared" si="10"/>
        <v>13788.99175371083</v>
      </c>
      <c r="F84" s="39">
        <f t="shared" si="11"/>
        <v>1.3402833736641908</v>
      </c>
      <c r="G84" s="38">
        <f t="shared" si="12"/>
        <v>-2240.5600370566676</v>
      </c>
      <c r="H84" s="40">
        <f t="shared" si="13"/>
        <v>0</v>
      </c>
      <c r="I84" s="38">
        <f t="shared" si="14"/>
        <v>-2240.5600370566676</v>
      </c>
      <c r="J84" s="38">
        <f t="shared" si="15"/>
        <v>-71.528480018402874</v>
      </c>
      <c r="K84" s="38">
        <f t="shared" si="16"/>
        <v>-2312.0885170750703</v>
      </c>
      <c r="L84" s="38">
        <f t="shared" si="17"/>
        <v>-4075578.7074060785</v>
      </c>
      <c r="M84" s="38">
        <f t="shared" si="18"/>
        <v>-4205689.0125595527</v>
      </c>
      <c r="N84" s="48">
        <f>jan!M84</f>
        <v>517792.88601639663</v>
      </c>
      <c r="O84" s="48">
        <f t="shared" si="19"/>
        <v>-4723481.8985759495</v>
      </c>
    </row>
    <row r="85" spans="1:15" x14ac:dyDescent="0.25">
      <c r="A85" s="37">
        <v>1848</v>
      </c>
      <c r="B85" s="37" t="s">
        <v>103</v>
      </c>
      <c r="C85" s="38">
        <v>24757945</v>
      </c>
      <c r="D85" s="38">
        <v>2679</v>
      </c>
      <c r="E85" s="38">
        <f t="shared" si="10"/>
        <v>9241.4874953340804</v>
      </c>
      <c r="F85" s="39">
        <f t="shared" si="11"/>
        <v>0.89826814455730419</v>
      </c>
      <c r="G85" s="38">
        <f t="shared" si="12"/>
        <v>669.84268830445251</v>
      </c>
      <c r="H85" s="40">
        <f t="shared" si="13"/>
        <v>6.2361358131549416</v>
      </c>
      <c r="I85" s="38">
        <f t="shared" si="14"/>
        <v>676.0788241176075</v>
      </c>
      <c r="J85" s="38">
        <f t="shared" si="15"/>
        <v>-71.528480018402874</v>
      </c>
      <c r="K85" s="38">
        <f t="shared" si="16"/>
        <v>604.55034409920461</v>
      </c>
      <c r="L85" s="38">
        <f t="shared" si="17"/>
        <v>1811215.1698110704</v>
      </c>
      <c r="M85" s="38">
        <f t="shared" si="18"/>
        <v>1619590.3718417692</v>
      </c>
      <c r="N85" s="48">
        <f>jan!M85</f>
        <v>886833.87489715521</v>
      </c>
      <c r="O85" s="48">
        <f t="shared" si="19"/>
        <v>732756.49694461399</v>
      </c>
    </row>
    <row r="86" spans="1:15" x14ac:dyDescent="0.25">
      <c r="A86" s="37">
        <v>1851</v>
      </c>
      <c r="B86" s="37" t="s">
        <v>104</v>
      </c>
      <c r="C86" s="38">
        <v>17213758</v>
      </c>
      <c r="D86" s="38">
        <v>1964</v>
      </c>
      <c r="E86" s="38">
        <f t="shared" si="10"/>
        <v>8764.6425661914454</v>
      </c>
      <c r="F86" s="39">
        <f t="shared" si="11"/>
        <v>0.8519190465404779</v>
      </c>
      <c r="G86" s="38">
        <f t="shared" si="12"/>
        <v>975.02344295573891</v>
      </c>
      <c r="H86" s="40">
        <f t="shared" si="13"/>
        <v>173.13186101307718</v>
      </c>
      <c r="I86" s="38">
        <f t="shared" si="14"/>
        <v>1148.155303968816</v>
      </c>
      <c r="J86" s="38">
        <f t="shared" si="15"/>
        <v>-71.528480018402874</v>
      </c>
      <c r="K86" s="38">
        <f t="shared" si="16"/>
        <v>1076.6268239504132</v>
      </c>
      <c r="L86" s="38">
        <f t="shared" si="17"/>
        <v>2254977.0169947548</v>
      </c>
      <c r="M86" s="38">
        <f t="shared" si="18"/>
        <v>2114495.0822386113</v>
      </c>
      <c r="N86" s="48">
        <f>jan!M86</f>
        <v>1297438.5048551287</v>
      </c>
      <c r="O86" s="48">
        <f t="shared" si="19"/>
        <v>817056.5773834826</v>
      </c>
    </row>
    <row r="87" spans="1:15" x14ac:dyDescent="0.25">
      <c r="A87" s="37">
        <v>1853</v>
      </c>
      <c r="B87" s="37" t="s">
        <v>105</v>
      </c>
      <c r="C87" s="38">
        <v>12347631</v>
      </c>
      <c r="D87" s="38">
        <v>1397</v>
      </c>
      <c r="E87" s="38">
        <f t="shared" si="10"/>
        <v>8838.6764495347179</v>
      </c>
      <c r="F87" s="39">
        <f t="shared" si="11"/>
        <v>0.85911510443253358</v>
      </c>
      <c r="G87" s="38">
        <f t="shared" si="12"/>
        <v>927.64175761604452</v>
      </c>
      <c r="H87" s="40">
        <f t="shared" si="13"/>
        <v>147.22000184293182</v>
      </c>
      <c r="I87" s="38">
        <f t="shared" si="14"/>
        <v>1074.8617594589764</v>
      </c>
      <c r="J87" s="38">
        <f t="shared" si="15"/>
        <v>-71.528480018402874</v>
      </c>
      <c r="K87" s="38">
        <f t="shared" si="16"/>
        <v>1003.3332794405735</v>
      </c>
      <c r="L87" s="38">
        <f t="shared" si="17"/>
        <v>1501581.87796419</v>
      </c>
      <c r="M87" s="38">
        <f t="shared" si="18"/>
        <v>1401656.5913784811</v>
      </c>
      <c r="N87" s="48">
        <f>jan!M87</f>
        <v>916595.23376406031</v>
      </c>
      <c r="O87" s="48">
        <f t="shared" si="19"/>
        <v>485061.35761442082</v>
      </c>
    </row>
    <row r="88" spans="1:15" x14ac:dyDescent="0.25">
      <c r="A88" s="37">
        <v>1856</v>
      </c>
      <c r="B88" s="37" t="s">
        <v>106</v>
      </c>
      <c r="C88" s="38">
        <v>4179854</v>
      </c>
      <c r="D88" s="38">
        <v>471</v>
      </c>
      <c r="E88" s="38">
        <f t="shared" si="10"/>
        <v>8874.424628450106</v>
      </c>
      <c r="F88" s="39">
        <f t="shared" si="11"/>
        <v>0.86258981024821979</v>
      </c>
      <c r="G88" s="38">
        <f t="shared" si="12"/>
        <v>904.7629231101962</v>
      </c>
      <c r="H88" s="40">
        <f t="shared" si="13"/>
        <v>134.70813922254601</v>
      </c>
      <c r="I88" s="38">
        <f t="shared" si="14"/>
        <v>1039.4710623327421</v>
      </c>
      <c r="J88" s="38">
        <f t="shared" si="15"/>
        <v>-71.528480018402874</v>
      </c>
      <c r="K88" s="38">
        <f t="shared" si="16"/>
        <v>967.94258231433923</v>
      </c>
      <c r="L88" s="38">
        <f t="shared" si="17"/>
        <v>489590.87035872153</v>
      </c>
      <c r="M88" s="38">
        <f t="shared" si="18"/>
        <v>455900.95627005375</v>
      </c>
      <c r="N88" s="48">
        <f>jan!M88</f>
        <v>511367.55545660184</v>
      </c>
      <c r="O88" s="48">
        <f t="shared" si="19"/>
        <v>-55466.59918654809</v>
      </c>
    </row>
    <row r="89" spans="1:15" x14ac:dyDescent="0.25">
      <c r="A89" s="37">
        <v>1857</v>
      </c>
      <c r="B89" s="37" t="s">
        <v>107</v>
      </c>
      <c r="C89" s="38">
        <v>7400612</v>
      </c>
      <c r="D89" s="38">
        <v>656</v>
      </c>
      <c r="E89" s="38">
        <f t="shared" si="10"/>
        <v>11281.420731707318</v>
      </c>
      <c r="F89" s="39">
        <f t="shared" si="11"/>
        <v>1.0965486750652906</v>
      </c>
      <c r="G89" s="38">
        <f t="shared" si="12"/>
        <v>-635.7145829744195</v>
      </c>
      <c r="H89" s="40">
        <f t="shared" si="13"/>
        <v>0</v>
      </c>
      <c r="I89" s="38">
        <f t="shared" si="14"/>
        <v>-635.7145829744195</v>
      </c>
      <c r="J89" s="38">
        <f t="shared" si="15"/>
        <v>-71.528480018402874</v>
      </c>
      <c r="K89" s="38">
        <f t="shared" si="16"/>
        <v>-707.24306299282239</v>
      </c>
      <c r="L89" s="38">
        <f t="shared" si="17"/>
        <v>-417028.76643121918</v>
      </c>
      <c r="M89" s="38">
        <f t="shared" si="18"/>
        <v>-463951.44932329148</v>
      </c>
      <c r="N89" s="48">
        <f>jan!M89</f>
        <v>-501223.05964444397</v>
      </c>
      <c r="O89" s="48">
        <f t="shared" si="19"/>
        <v>37271.61032115249</v>
      </c>
    </row>
    <row r="90" spans="1:15" x14ac:dyDescent="0.25">
      <c r="A90" s="37">
        <v>1859</v>
      </c>
      <c r="B90" s="37" t="s">
        <v>108</v>
      </c>
      <c r="C90" s="38">
        <v>12466585</v>
      </c>
      <c r="D90" s="38">
        <v>1235</v>
      </c>
      <c r="E90" s="38">
        <f t="shared" si="10"/>
        <v>10094.400809716599</v>
      </c>
      <c r="F90" s="39">
        <f t="shared" si="11"/>
        <v>0.98117090894078929</v>
      </c>
      <c r="G90" s="38">
        <f t="shared" si="12"/>
        <v>123.97816709964071</v>
      </c>
      <c r="H90" s="40">
        <f t="shared" si="13"/>
        <v>0</v>
      </c>
      <c r="I90" s="38">
        <f t="shared" si="14"/>
        <v>123.97816709964071</v>
      </c>
      <c r="J90" s="38">
        <f t="shared" si="15"/>
        <v>-71.528480018402874</v>
      </c>
      <c r="K90" s="38">
        <f t="shared" si="16"/>
        <v>52.44968708123784</v>
      </c>
      <c r="L90" s="38">
        <f t="shared" si="17"/>
        <v>153113.03636805629</v>
      </c>
      <c r="M90" s="38">
        <f t="shared" si="18"/>
        <v>64775.363545328735</v>
      </c>
      <c r="N90" s="48">
        <f>jan!M90</f>
        <v>-349917.27015379339</v>
      </c>
      <c r="O90" s="48">
        <f t="shared" si="19"/>
        <v>414692.63369912212</v>
      </c>
    </row>
    <row r="91" spans="1:15" x14ac:dyDescent="0.25">
      <c r="A91" s="37">
        <v>1860</v>
      </c>
      <c r="B91" s="37" t="s">
        <v>109</v>
      </c>
      <c r="C91" s="38">
        <v>105279637</v>
      </c>
      <c r="D91" s="38">
        <v>11606</v>
      </c>
      <c r="E91" s="38">
        <f t="shared" si="10"/>
        <v>9071.1388075133545</v>
      </c>
      <c r="F91" s="39">
        <f t="shared" si="11"/>
        <v>0.88171033394361753</v>
      </c>
      <c r="G91" s="38">
        <f t="shared" si="12"/>
        <v>778.86584850971701</v>
      </c>
      <c r="H91" s="40">
        <f t="shared" si="13"/>
        <v>65.858176550408999</v>
      </c>
      <c r="I91" s="38">
        <f t="shared" si="14"/>
        <v>844.724025060126</v>
      </c>
      <c r="J91" s="38">
        <f t="shared" si="15"/>
        <v>-71.528480018402874</v>
      </c>
      <c r="K91" s="38">
        <f t="shared" si="16"/>
        <v>773.19554504172311</v>
      </c>
      <c r="L91" s="38">
        <f t="shared" si="17"/>
        <v>9803867.034847822</v>
      </c>
      <c r="M91" s="38">
        <f t="shared" si="18"/>
        <v>8973707.4957542382</v>
      </c>
      <c r="N91" s="48">
        <f>jan!M91</f>
        <v>5083603.2076418726</v>
      </c>
      <c r="O91" s="48">
        <f t="shared" si="19"/>
        <v>3890104.2881123656</v>
      </c>
    </row>
    <row r="92" spans="1:15" x14ac:dyDescent="0.25">
      <c r="A92" s="37">
        <v>1865</v>
      </c>
      <c r="B92" s="37" t="s">
        <v>110</v>
      </c>
      <c r="C92" s="38">
        <v>82410176</v>
      </c>
      <c r="D92" s="38">
        <v>9905</v>
      </c>
      <c r="E92" s="38">
        <f t="shared" si="10"/>
        <v>8320.0581524482586</v>
      </c>
      <c r="F92" s="39">
        <f t="shared" si="11"/>
        <v>0.80870565512120474</v>
      </c>
      <c r="G92" s="38">
        <f t="shared" si="12"/>
        <v>1259.5574677513785</v>
      </c>
      <c r="H92" s="40">
        <f t="shared" si="13"/>
        <v>328.73640582319257</v>
      </c>
      <c r="I92" s="38">
        <f t="shared" si="14"/>
        <v>1588.2938735745711</v>
      </c>
      <c r="J92" s="38">
        <f t="shared" si="15"/>
        <v>-71.528480018402874</v>
      </c>
      <c r="K92" s="38">
        <f t="shared" si="16"/>
        <v>1516.7653935561682</v>
      </c>
      <c r="L92" s="38">
        <f t="shared" si="17"/>
        <v>15732050.817756126</v>
      </c>
      <c r="M92" s="38">
        <f t="shared" si="18"/>
        <v>15023561.223173846</v>
      </c>
      <c r="N92" s="48">
        <f>jan!M92</f>
        <v>11024539.234368667</v>
      </c>
      <c r="O92" s="48">
        <f t="shared" si="19"/>
        <v>3999021.9888051786</v>
      </c>
    </row>
    <row r="93" spans="1:15" x14ac:dyDescent="0.25">
      <c r="A93" s="37">
        <v>1866</v>
      </c>
      <c r="B93" s="37" t="s">
        <v>111</v>
      </c>
      <c r="C93" s="38">
        <v>82699131</v>
      </c>
      <c r="D93" s="38">
        <v>8374</v>
      </c>
      <c r="E93" s="38">
        <f t="shared" si="10"/>
        <v>9875.7022928110819</v>
      </c>
      <c r="F93" s="39">
        <f t="shared" si="11"/>
        <v>0.95991351816929948</v>
      </c>
      <c r="G93" s="38">
        <f t="shared" si="12"/>
        <v>263.94521791917157</v>
      </c>
      <c r="H93" s="40">
        <f t="shared" si="13"/>
        <v>0</v>
      </c>
      <c r="I93" s="38">
        <f t="shared" si="14"/>
        <v>263.94521791917157</v>
      </c>
      <c r="J93" s="38">
        <f t="shared" si="15"/>
        <v>-71.528480018402874</v>
      </c>
      <c r="K93" s="38">
        <f t="shared" si="16"/>
        <v>192.41673790076868</v>
      </c>
      <c r="L93" s="38">
        <f t="shared" si="17"/>
        <v>2210277.2548551429</v>
      </c>
      <c r="M93" s="38">
        <f t="shared" si="18"/>
        <v>1611297.763181037</v>
      </c>
      <c r="N93" s="48">
        <f>jan!M93</f>
        <v>-12755.037107581496</v>
      </c>
      <c r="O93" s="48">
        <f t="shared" si="19"/>
        <v>1624052.8002886185</v>
      </c>
    </row>
    <row r="94" spans="1:15" x14ac:dyDescent="0.25">
      <c r="A94" s="37">
        <v>1867</v>
      </c>
      <c r="B94" s="37" t="s">
        <v>112</v>
      </c>
      <c r="C94" s="38">
        <v>20269854</v>
      </c>
      <c r="D94" s="38">
        <v>2609</v>
      </c>
      <c r="E94" s="38">
        <f t="shared" si="10"/>
        <v>7769.2042928325027</v>
      </c>
      <c r="F94" s="39">
        <f t="shared" si="11"/>
        <v>0.75516292461931311</v>
      </c>
      <c r="G94" s="38">
        <f t="shared" si="12"/>
        <v>1612.1039379054623</v>
      </c>
      <c r="H94" s="40">
        <f t="shared" si="13"/>
        <v>521.53525668870714</v>
      </c>
      <c r="I94" s="38">
        <f t="shared" si="14"/>
        <v>2133.6391945941696</v>
      </c>
      <c r="J94" s="38">
        <f t="shared" si="15"/>
        <v>-71.528480018402874</v>
      </c>
      <c r="K94" s="38">
        <f t="shared" si="16"/>
        <v>2062.1107145757669</v>
      </c>
      <c r="L94" s="38">
        <f t="shared" si="17"/>
        <v>5566664.6586961886</v>
      </c>
      <c r="M94" s="38">
        <f t="shared" si="18"/>
        <v>5380046.854328176</v>
      </c>
      <c r="N94" s="48">
        <f>jan!M94</f>
        <v>3225512.3561492013</v>
      </c>
      <c r="O94" s="48">
        <f t="shared" si="19"/>
        <v>2154534.4981789747</v>
      </c>
    </row>
    <row r="95" spans="1:15" x14ac:dyDescent="0.25">
      <c r="A95" s="37">
        <v>1868</v>
      </c>
      <c r="B95" s="37" t="s">
        <v>113</v>
      </c>
      <c r="C95" s="38">
        <v>48469649</v>
      </c>
      <c r="D95" s="38">
        <v>4613</v>
      </c>
      <c r="E95" s="38">
        <f t="shared" si="10"/>
        <v>10507.185996097984</v>
      </c>
      <c r="F95" s="39">
        <f t="shared" si="11"/>
        <v>1.0212934307381467</v>
      </c>
      <c r="G95" s="38">
        <f t="shared" si="12"/>
        <v>-140.20435218444561</v>
      </c>
      <c r="H95" s="40">
        <f t="shared" si="13"/>
        <v>0</v>
      </c>
      <c r="I95" s="38">
        <f t="shared" si="14"/>
        <v>-140.20435218444561</v>
      </c>
      <c r="J95" s="38">
        <f t="shared" si="15"/>
        <v>-71.528480018402874</v>
      </c>
      <c r="K95" s="38">
        <f t="shared" si="16"/>
        <v>-211.7328322028485</v>
      </c>
      <c r="L95" s="38">
        <f t="shared" si="17"/>
        <v>-646762.67662684759</v>
      </c>
      <c r="M95" s="38">
        <f t="shared" si="18"/>
        <v>-976723.55495174008</v>
      </c>
      <c r="N95" s="48">
        <f>jan!M95</f>
        <v>-1237997.9254570433</v>
      </c>
      <c r="O95" s="48">
        <f t="shared" si="19"/>
        <v>261274.37050530326</v>
      </c>
    </row>
    <row r="96" spans="1:15" x14ac:dyDescent="0.25">
      <c r="A96" s="37">
        <v>1870</v>
      </c>
      <c r="B96" s="37" t="s">
        <v>114</v>
      </c>
      <c r="C96" s="38">
        <v>106220129</v>
      </c>
      <c r="D96" s="38">
        <v>10748</v>
      </c>
      <c r="E96" s="38">
        <f t="shared" si="10"/>
        <v>9882.7808894678074</v>
      </c>
      <c r="F96" s="39">
        <f t="shared" si="11"/>
        <v>0.96060155436348538</v>
      </c>
      <c r="G96" s="38">
        <f t="shared" si="12"/>
        <v>259.41491605886722</v>
      </c>
      <c r="H96" s="40">
        <f t="shared" si="13"/>
        <v>0</v>
      </c>
      <c r="I96" s="38">
        <f t="shared" si="14"/>
        <v>259.41491605886722</v>
      </c>
      <c r="J96" s="38">
        <f t="shared" si="15"/>
        <v>-71.528480018402874</v>
      </c>
      <c r="K96" s="38">
        <f t="shared" si="16"/>
        <v>187.88643604046433</v>
      </c>
      <c r="L96" s="38">
        <f t="shared" si="17"/>
        <v>2788191.517800705</v>
      </c>
      <c r="M96" s="38">
        <f t="shared" si="18"/>
        <v>2019403.4145629106</v>
      </c>
      <c r="N96" s="48">
        <f>jan!M96</f>
        <v>166338.55033767255</v>
      </c>
      <c r="O96" s="48">
        <f t="shared" si="19"/>
        <v>1853064.8642252381</v>
      </c>
    </row>
    <row r="97" spans="1:15" x14ac:dyDescent="0.25">
      <c r="A97" s="37">
        <v>1871</v>
      </c>
      <c r="B97" s="37" t="s">
        <v>115</v>
      </c>
      <c r="C97" s="38">
        <v>45672839</v>
      </c>
      <c r="D97" s="38">
        <v>4525</v>
      </c>
      <c r="E97" s="38">
        <f t="shared" si="10"/>
        <v>10093.445082872928</v>
      </c>
      <c r="F97" s="39">
        <f t="shared" si="11"/>
        <v>0.98107801275075479</v>
      </c>
      <c r="G97" s="38">
        <f t="shared" si="12"/>
        <v>124.5898322795902</v>
      </c>
      <c r="H97" s="40">
        <f t="shared" si="13"/>
        <v>0</v>
      </c>
      <c r="I97" s="38">
        <f t="shared" si="14"/>
        <v>124.5898322795902</v>
      </c>
      <c r="J97" s="38">
        <f t="shared" si="15"/>
        <v>-71.528480018402874</v>
      </c>
      <c r="K97" s="38">
        <f t="shared" si="16"/>
        <v>53.061352261187324</v>
      </c>
      <c r="L97" s="38">
        <f t="shared" si="17"/>
        <v>563768.99106514559</v>
      </c>
      <c r="M97" s="38">
        <f t="shared" si="18"/>
        <v>240102.61898187263</v>
      </c>
      <c r="N97" s="48">
        <f>jan!M97</f>
        <v>-319090.07501693425</v>
      </c>
      <c r="O97" s="48">
        <f t="shared" si="19"/>
        <v>559192.69399880688</v>
      </c>
    </row>
    <row r="98" spans="1:15" x14ac:dyDescent="0.25">
      <c r="A98" s="37">
        <v>1874</v>
      </c>
      <c r="B98" s="37" t="s">
        <v>116</v>
      </c>
      <c r="C98" s="38">
        <v>10371742</v>
      </c>
      <c r="D98" s="38">
        <v>976</v>
      </c>
      <c r="E98" s="38">
        <f t="shared" si="10"/>
        <v>10626.784836065573</v>
      </c>
      <c r="F98" s="39">
        <f t="shared" si="11"/>
        <v>1.0329183805228144</v>
      </c>
      <c r="G98" s="38">
        <f t="shared" si="12"/>
        <v>-216.74760976370308</v>
      </c>
      <c r="H98" s="40">
        <f t="shared" si="13"/>
        <v>0</v>
      </c>
      <c r="I98" s="38">
        <f t="shared" si="14"/>
        <v>-216.74760976370308</v>
      </c>
      <c r="J98" s="38">
        <f t="shared" si="15"/>
        <v>-71.528480018402874</v>
      </c>
      <c r="K98" s="38">
        <f t="shared" si="16"/>
        <v>-288.27608978210594</v>
      </c>
      <c r="L98" s="38">
        <f t="shared" si="17"/>
        <v>-211545.6671293742</v>
      </c>
      <c r="M98" s="38">
        <f t="shared" si="18"/>
        <v>-281357.46362733538</v>
      </c>
      <c r="N98" s="48">
        <f>jan!M98</f>
        <v>-184718.95215392933</v>
      </c>
      <c r="O98" s="48">
        <f t="shared" si="19"/>
        <v>-96638.511473406048</v>
      </c>
    </row>
    <row r="99" spans="1:15" x14ac:dyDescent="0.25">
      <c r="A99" s="37">
        <v>1875</v>
      </c>
      <c r="B99" s="37" t="s">
        <v>117</v>
      </c>
      <c r="C99" s="38">
        <v>28045604</v>
      </c>
      <c r="D99" s="38">
        <v>2808</v>
      </c>
      <c r="E99" s="38">
        <f t="shared" si="10"/>
        <v>9987.7507122507122</v>
      </c>
      <c r="F99" s="39">
        <f t="shared" si="11"/>
        <v>0.97080457070618087</v>
      </c>
      <c r="G99" s="38">
        <f t="shared" si="12"/>
        <v>192.23422947780813</v>
      </c>
      <c r="H99" s="40">
        <f t="shared" si="13"/>
        <v>0</v>
      </c>
      <c r="I99" s="38">
        <f t="shared" si="14"/>
        <v>192.23422947780813</v>
      </c>
      <c r="J99" s="38">
        <f t="shared" si="15"/>
        <v>-71.528480018402874</v>
      </c>
      <c r="K99" s="38">
        <f t="shared" si="16"/>
        <v>120.70574945940525</v>
      </c>
      <c r="L99" s="38">
        <f t="shared" si="17"/>
        <v>539793.71637368528</v>
      </c>
      <c r="M99" s="38">
        <f t="shared" si="18"/>
        <v>338941.74448200996</v>
      </c>
      <c r="N99" s="48">
        <f>jan!M99</f>
        <v>1183917.4273081473</v>
      </c>
      <c r="O99" s="48">
        <f t="shared" si="19"/>
        <v>-844975.6828261374</v>
      </c>
    </row>
    <row r="100" spans="1:15" x14ac:dyDescent="0.25">
      <c r="A100" s="37">
        <v>3101</v>
      </c>
      <c r="B100" s="37" t="s">
        <v>118</v>
      </c>
      <c r="C100" s="38">
        <v>268987060</v>
      </c>
      <c r="D100" s="38">
        <v>32082</v>
      </c>
      <c r="E100" s="38">
        <f t="shared" si="10"/>
        <v>8384.3607007044448</v>
      </c>
      <c r="F100" s="39">
        <f t="shared" si="11"/>
        <v>0.8149558319181277</v>
      </c>
      <c r="G100" s="38">
        <f t="shared" si="12"/>
        <v>1218.4038368674194</v>
      </c>
      <c r="H100" s="40">
        <f t="shared" si="13"/>
        <v>306.23051393352739</v>
      </c>
      <c r="I100" s="38">
        <f t="shared" si="14"/>
        <v>1524.6343508009468</v>
      </c>
      <c r="J100" s="38">
        <f t="shared" si="15"/>
        <v>-71.528480018402874</v>
      </c>
      <c r="K100" s="38">
        <f t="shared" si="16"/>
        <v>1453.1058707825439</v>
      </c>
      <c r="L100" s="38">
        <f t="shared" si="17"/>
        <v>48913319.242395975</v>
      </c>
      <c r="M100" s="38">
        <f t="shared" si="18"/>
        <v>46618542.546445571</v>
      </c>
      <c r="N100" s="48">
        <f>jan!M100</f>
        <v>30084840.207343295</v>
      </c>
      <c r="O100" s="48">
        <f t="shared" si="19"/>
        <v>16533702.339102276</v>
      </c>
    </row>
    <row r="101" spans="1:15" x14ac:dyDescent="0.25">
      <c r="A101" s="37">
        <v>3103</v>
      </c>
      <c r="B101" s="37" t="s">
        <v>119</v>
      </c>
      <c r="C101" s="38">
        <v>477829028</v>
      </c>
      <c r="D101" s="38">
        <v>53207</v>
      </c>
      <c r="E101" s="38">
        <f t="shared" si="10"/>
        <v>8980.5669930648219</v>
      </c>
      <c r="F101" s="39">
        <f t="shared" si="11"/>
        <v>0.87290679709363006</v>
      </c>
      <c r="G101" s="38">
        <f t="shared" si="12"/>
        <v>836.83180975677794</v>
      </c>
      <c r="H101" s="40">
        <f t="shared" si="13"/>
        <v>97.558311607395439</v>
      </c>
      <c r="I101" s="38">
        <f t="shared" si="14"/>
        <v>934.39012136417341</v>
      </c>
      <c r="J101" s="38">
        <f t="shared" si="15"/>
        <v>-71.528480018402874</v>
      </c>
      <c r="K101" s="38">
        <f t="shared" si="16"/>
        <v>862.86164134577052</v>
      </c>
      <c r="L101" s="38">
        <f t="shared" si="17"/>
        <v>49716095.187423572</v>
      </c>
      <c r="M101" s="38">
        <f t="shared" si="18"/>
        <v>45910279.351084411</v>
      </c>
      <c r="N101" s="48">
        <f>jan!M101</f>
        <v>33237899.683990229</v>
      </c>
      <c r="O101" s="48">
        <f t="shared" si="19"/>
        <v>12672379.667094182</v>
      </c>
    </row>
    <row r="102" spans="1:15" x14ac:dyDescent="0.25">
      <c r="A102" s="37">
        <v>3105</v>
      </c>
      <c r="B102" s="37" t="s">
        <v>120</v>
      </c>
      <c r="C102" s="38">
        <v>491923872</v>
      </c>
      <c r="D102" s="38">
        <v>60614</v>
      </c>
      <c r="E102" s="38">
        <f t="shared" si="10"/>
        <v>8115.6807338238686</v>
      </c>
      <c r="F102" s="39">
        <f t="shared" si="11"/>
        <v>0.78884026822219822</v>
      </c>
      <c r="G102" s="38">
        <f t="shared" si="12"/>
        <v>1390.3590156709881</v>
      </c>
      <c r="H102" s="40">
        <f t="shared" si="13"/>
        <v>400.26850234172906</v>
      </c>
      <c r="I102" s="38">
        <f t="shared" si="14"/>
        <v>1790.6275180127172</v>
      </c>
      <c r="J102" s="38">
        <f t="shared" si="15"/>
        <v>-71.528480018402874</v>
      </c>
      <c r="K102" s="38">
        <f t="shared" si="16"/>
        <v>1719.0990379943144</v>
      </c>
      <c r="L102" s="38">
        <f t="shared" si="17"/>
        <v>108537096.37682284</v>
      </c>
      <c r="M102" s="38">
        <f t="shared" si="18"/>
        <v>104201469.08898737</v>
      </c>
      <c r="N102" s="48">
        <f>jan!M102</f>
        <v>69643086.009037077</v>
      </c>
      <c r="O102" s="48">
        <f t="shared" si="19"/>
        <v>34558383.079950288</v>
      </c>
    </row>
    <row r="103" spans="1:15" x14ac:dyDescent="0.25">
      <c r="A103" s="37">
        <v>3107</v>
      </c>
      <c r="B103" s="37" t="s">
        <v>121</v>
      </c>
      <c r="C103" s="38">
        <v>728809699</v>
      </c>
      <c r="D103" s="38">
        <v>86243</v>
      </c>
      <c r="E103" s="38">
        <f t="shared" si="10"/>
        <v>8450.6533747666472</v>
      </c>
      <c r="F103" s="39">
        <f t="shared" si="11"/>
        <v>0.8213994479872575</v>
      </c>
      <c r="G103" s="38">
        <f t="shared" si="12"/>
        <v>1175.9765254676097</v>
      </c>
      <c r="H103" s="40">
        <f t="shared" si="13"/>
        <v>283.02807801175658</v>
      </c>
      <c r="I103" s="38">
        <f t="shared" si="14"/>
        <v>1459.0046034793663</v>
      </c>
      <c r="J103" s="38">
        <f t="shared" si="15"/>
        <v>-71.528480018402874</v>
      </c>
      <c r="K103" s="38">
        <f t="shared" si="16"/>
        <v>1387.4761234609634</v>
      </c>
      <c r="L103" s="38">
        <f t="shared" si="17"/>
        <v>125828934.01787099</v>
      </c>
      <c r="M103" s="38">
        <f t="shared" si="18"/>
        <v>119660103.31564388</v>
      </c>
      <c r="N103" s="48">
        <f>jan!M103</f>
        <v>74072720.409201041</v>
      </c>
      <c r="O103" s="48">
        <f t="shared" si="19"/>
        <v>45587382.906442836</v>
      </c>
    </row>
    <row r="104" spans="1:15" x14ac:dyDescent="0.25">
      <c r="A104" s="37">
        <v>3110</v>
      </c>
      <c r="B104" s="37" t="s">
        <v>122</v>
      </c>
      <c r="C104" s="38">
        <v>44360565</v>
      </c>
      <c r="D104" s="38">
        <v>4714</v>
      </c>
      <c r="E104" s="38">
        <f t="shared" si="10"/>
        <v>9410.3871446754347</v>
      </c>
      <c r="F104" s="39">
        <f t="shared" si="11"/>
        <v>0.91468510932697333</v>
      </c>
      <c r="G104" s="38">
        <f t="shared" si="12"/>
        <v>561.74691272598579</v>
      </c>
      <c r="H104" s="40">
        <f t="shared" si="13"/>
        <v>0</v>
      </c>
      <c r="I104" s="38">
        <f t="shared" si="14"/>
        <v>561.74691272598579</v>
      </c>
      <c r="J104" s="38">
        <f t="shared" si="15"/>
        <v>-71.528480018402874</v>
      </c>
      <c r="K104" s="38">
        <f t="shared" si="16"/>
        <v>490.21843270758291</v>
      </c>
      <c r="L104" s="38">
        <f t="shared" si="17"/>
        <v>2648074.9465902969</v>
      </c>
      <c r="M104" s="38">
        <f t="shared" si="18"/>
        <v>2310889.691783546</v>
      </c>
      <c r="N104" s="48">
        <f>jan!M104</f>
        <v>1823193.5134696499</v>
      </c>
      <c r="O104" s="48">
        <f t="shared" si="19"/>
        <v>487696.17831389606</v>
      </c>
    </row>
    <row r="105" spans="1:15" x14ac:dyDescent="0.25">
      <c r="A105" s="37">
        <v>3112</v>
      </c>
      <c r="B105" s="37" t="s">
        <v>123</v>
      </c>
      <c r="C105" s="38">
        <v>72303433</v>
      </c>
      <c r="D105" s="38">
        <v>7892</v>
      </c>
      <c r="E105" s="38">
        <f t="shared" si="10"/>
        <v>9161.6108717688803</v>
      </c>
      <c r="F105" s="39">
        <f t="shared" si="11"/>
        <v>0.8905041751227688</v>
      </c>
      <c r="G105" s="38">
        <f t="shared" si="12"/>
        <v>720.96372738618061</v>
      </c>
      <c r="H105" s="40">
        <f t="shared" si="13"/>
        <v>34.192954060974984</v>
      </c>
      <c r="I105" s="38">
        <f t="shared" si="14"/>
        <v>755.15668144715562</v>
      </c>
      <c r="J105" s="38">
        <f t="shared" si="15"/>
        <v>-71.528480018402874</v>
      </c>
      <c r="K105" s="38">
        <f t="shared" si="16"/>
        <v>683.62820142875273</v>
      </c>
      <c r="L105" s="38">
        <f t="shared" si="17"/>
        <v>5959696.5299809519</v>
      </c>
      <c r="M105" s="38">
        <f t="shared" si="18"/>
        <v>5395193.7656757161</v>
      </c>
      <c r="N105" s="48">
        <f>jan!M105</f>
        <v>3594702.8802834442</v>
      </c>
      <c r="O105" s="48">
        <f t="shared" si="19"/>
        <v>1800490.8853922719</v>
      </c>
    </row>
    <row r="106" spans="1:15" x14ac:dyDescent="0.25">
      <c r="A106" s="37">
        <v>3114</v>
      </c>
      <c r="B106" s="37" t="s">
        <v>124</v>
      </c>
      <c r="C106" s="38">
        <v>54783728</v>
      </c>
      <c r="D106" s="38">
        <v>6229</v>
      </c>
      <c r="E106" s="38">
        <f t="shared" si="10"/>
        <v>8794.9475036121366</v>
      </c>
      <c r="F106" s="39">
        <f t="shared" si="11"/>
        <v>0.85486467189803561</v>
      </c>
      <c r="G106" s="38">
        <f t="shared" si="12"/>
        <v>955.62828300649653</v>
      </c>
      <c r="H106" s="40">
        <f t="shared" si="13"/>
        <v>162.52513291583526</v>
      </c>
      <c r="I106" s="38">
        <f t="shared" si="14"/>
        <v>1118.1534159223318</v>
      </c>
      <c r="J106" s="38">
        <f t="shared" si="15"/>
        <v>-71.528480018402874</v>
      </c>
      <c r="K106" s="38">
        <f t="shared" si="16"/>
        <v>1046.6249359039289</v>
      </c>
      <c r="L106" s="38">
        <f t="shared" si="17"/>
        <v>6964977.6277802046</v>
      </c>
      <c r="M106" s="38">
        <f t="shared" si="18"/>
        <v>6519426.7257455727</v>
      </c>
      <c r="N106" s="48">
        <f>jan!M106</f>
        <v>4480644.9206988774</v>
      </c>
      <c r="O106" s="48">
        <f t="shared" si="19"/>
        <v>2038781.8050466953</v>
      </c>
    </row>
    <row r="107" spans="1:15" x14ac:dyDescent="0.25">
      <c r="A107" s="37">
        <v>3116</v>
      </c>
      <c r="B107" s="37" t="s">
        <v>125</v>
      </c>
      <c r="C107" s="38">
        <v>34890797</v>
      </c>
      <c r="D107" s="38">
        <v>3940</v>
      </c>
      <c r="E107" s="38">
        <f t="shared" si="10"/>
        <v>8855.5322335025376</v>
      </c>
      <c r="F107" s="39">
        <f t="shared" si="11"/>
        <v>0.8607534785359966</v>
      </c>
      <c r="G107" s="38">
        <f t="shared" si="12"/>
        <v>916.8540558766399</v>
      </c>
      <c r="H107" s="40">
        <f t="shared" si="13"/>
        <v>141.32047745419493</v>
      </c>
      <c r="I107" s="38">
        <f t="shared" si="14"/>
        <v>1058.1745333308349</v>
      </c>
      <c r="J107" s="38">
        <f t="shared" si="15"/>
        <v>-71.528480018402874</v>
      </c>
      <c r="K107" s="38">
        <f t="shared" si="16"/>
        <v>986.64605331243206</v>
      </c>
      <c r="L107" s="38">
        <f t="shared" si="17"/>
        <v>4169207.6613234896</v>
      </c>
      <c r="M107" s="38">
        <f t="shared" si="18"/>
        <v>3887385.4500509822</v>
      </c>
      <c r="N107" s="48">
        <f>jan!M107</f>
        <v>3419798.8766645649</v>
      </c>
      <c r="O107" s="48">
        <f t="shared" si="19"/>
        <v>467586.57338641724</v>
      </c>
    </row>
    <row r="108" spans="1:15" x14ac:dyDescent="0.25">
      <c r="A108" s="37">
        <v>3118</v>
      </c>
      <c r="B108" s="37" t="s">
        <v>126</v>
      </c>
      <c r="C108" s="38">
        <v>417676534</v>
      </c>
      <c r="D108" s="38">
        <v>47943</v>
      </c>
      <c r="E108" s="38">
        <f t="shared" si="10"/>
        <v>8711.9398869490851</v>
      </c>
      <c r="F108" s="39">
        <f t="shared" si="11"/>
        <v>0.8467963714386465</v>
      </c>
      <c r="G108" s="38">
        <f t="shared" si="12"/>
        <v>1008.7531576708495</v>
      </c>
      <c r="H108" s="40">
        <f t="shared" si="13"/>
        <v>191.5777987479033</v>
      </c>
      <c r="I108" s="38">
        <f t="shared" si="14"/>
        <v>1200.3309564187527</v>
      </c>
      <c r="J108" s="38">
        <f t="shared" si="15"/>
        <v>-71.528480018402874</v>
      </c>
      <c r="K108" s="38">
        <f t="shared" si="16"/>
        <v>1128.8024764003499</v>
      </c>
      <c r="L108" s="38">
        <f t="shared" si="17"/>
        <v>57547467.043584265</v>
      </c>
      <c r="M108" s="38">
        <f t="shared" si="18"/>
        <v>54118177.126061976</v>
      </c>
      <c r="N108" s="48">
        <f>jan!M108</f>
        <v>48679468.256700337</v>
      </c>
      <c r="O108" s="48">
        <f t="shared" si="19"/>
        <v>5438708.869361639</v>
      </c>
    </row>
    <row r="109" spans="1:15" x14ac:dyDescent="0.25">
      <c r="A109" s="37">
        <v>3120</v>
      </c>
      <c r="B109" s="37" t="s">
        <v>127</v>
      </c>
      <c r="C109" s="38">
        <v>69684760</v>
      </c>
      <c r="D109" s="38">
        <v>8583</v>
      </c>
      <c r="E109" s="38">
        <f t="shared" si="10"/>
        <v>8118.9281137131538</v>
      </c>
      <c r="F109" s="39">
        <f t="shared" si="11"/>
        <v>0.78915591198726243</v>
      </c>
      <c r="G109" s="38">
        <f t="shared" si="12"/>
        <v>1388.2806925418456</v>
      </c>
      <c r="H109" s="40">
        <f t="shared" si="13"/>
        <v>399.13191938047925</v>
      </c>
      <c r="I109" s="38">
        <f t="shared" si="14"/>
        <v>1787.4126119223249</v>
      </c>
      <c r="J109" s="38">
        <f t="shared" si="15"/>
        <v>-71.528480018402874</v>
      </c>
      <c r="K109" s="38">
        <f t="shared" si="16"/>
        <v>1715.884131903922</v>
      </c>
      <c r="L109" s="38">
        <f t="shared" si="17"/>
        <v>15341362.448129315</v>
      </c>
      <c r="M109" s="38">
        <f t="shared" si="18"/>
        <v>14727433.504131362</v>
      </c>
      <c r="N109" s="48">
        <f>jan!M109</f>
        <v>10715363.766569031</v>
      </c>
      <c r="O109" s="48">
        <f t="shared" si="19"/>
        <v>4012069.7375623304</v>
      </c>
    </row>
    <row r="110" spans="1:15" x14ac:dyDescent="0.25">
      <c r="A110" s="37">
        <v>3122</v>
      </c>
      <c r="B110" s="37" t="s">
        <v>128</v>
      </c>
      <c r="C110" s="38">
        <v>28361386</v>
      </c>
      <c r="D110" s="38">
        <v>3647</v>
      </c>
      <c r="E110" s="38">
        <f t="shared" si="10"/>
        <v>7776.6344941047437</v>
      </c>
      <c r="F110" s="39">
        <f t="shared" si="11"/>
        <v>0.75588513661320178</v>
      </c>
      <c r="G110" s="38">
        <f t="shared" si="12"/>
        <v>1607.3486090912281</v>
      </c>
      <c r="H110" s="40">
        <f t="shared" si="13"/>
        <v>518.93468624342279</v>
      </c>
      <c r="I110" s="38">
        <f t="shared" si="14"/>
        <v>2126.283295334651</v>
      </c>
      <c r="J110" s="38">
        <f t="shared" si="15"/>
        <v>-71.528480018402874</v>
      </c>
      <c r="K110" s="38">
        <f t="shared" si="16"/>
        <v>2054.7548153162484</v>
      </c>
      <c r="L110" s="38">
        <f t="shared" si="17"/>
        <v>7754555.1780854724</v>
      </c>
      <c r="M110" s="38">
        <f t="shared" si="18"/>
        <v>7493690.8114583576</v>
      </c>
      <c r="N110" s="48">
        <f>jan!M110</f>
        <v>5187160.7826968702</v>
      </c>
      <c r="O110" s="48">
        <f t="shared" si="19"/>
        <v>2306530.0287614875</v>
      </c>
    </row>
    <row r="111" spans="1:15" x14ac:dyDescent="0.25">
      <c r="A111" s="37">
        <v>3124</v>
      </c>
      <c r="B111" s="37" t="s">
        <v>129</v>
      </c>
      <c r="C111" s="38">
        <v>11769102</v>
      </c>
      <c r="D111" s="38">
        <v>1354</v>
      </c>
      <c r="E111" s="38">
        <f t="shared" si="10"/>
        <v>8692.0989660265877</v>
      </c>
      <c r="F111" s="39">
        <f t="shared" si="11"/>
        <v>0.84486784345737098</v>
      </c>
      <c r="G111" s="38">
        <f t="shared" si="12"/>
        <v>1021.4513470612478</v>
      </c>
      <c r="H111" s="40">
        <f t="shared" si="13"/>
        <v>198.52212107077739</v>
      </c>
      <c r="I111" s="38">
        <f t="shared" si="14"/>
        <v>1219.9734681320251</v>
      </c>
      <c r="J111" s="38">
        <f t="shared" si="15"/>
        <v>-71.528480018402874</v>
      </c>
      <c r="K111" s="38">
        <f t="shared" si="16"/>
        <v>1148.4449881136222</v>
      </c>
      <c r="L111" s="38">
        <f t="shared" si="17"/>
        <v>1651844.075850762</v>
      </c>
      <c r="M111" s="38">
        <f t="shared" si="18"/>
        <v>1554994.5139058444</v>
      </c>
      <c r="N111" s="48">
        <f>jan!M111</f>
        <v>1269475.233011123</v>
      </c>
      <c r="O111" s="48">
        <f t="shared" si="19"/>
        <v>285519.28089472139</v>
      </c>
    </row>
    <row r="112" spans="1:15" x14ac:dyDescent="0.25">
      <c r="A112" s="37">
        <v>3201</v>
      </c>
      <c r="B112" s="37" t="s">
        <v>130</v>
      </c>
      <c r="C112" s="38">
        <v>1848077097</v>
      </c>
      <c r="D112" s="38">
        <v>133228</v>
      </c>
      <c r="E112" s="38">
        <f t="shared" si="10"/>
        <v>13871.536741525806</v>
      </c>
      <c r="F112" s="39">
        <f t="shared" si="11"/>
        <v>1.3483067068218129</v>
      </c>
      <c r="G112" s="38">
        <f t="shared" si="12"/>
        <v>-2293.3888292582519</v>
      </c>
      <c r="H112" s="40">
        <f t="shared" si="13"/>
        <v>0</v>
      </c>
      <c r="I112" s="38">
        <f t="shared" si="14"/>
        <v>-2293.3888292582519</v>
      </c>
      <c r="J112" s="38">
        <f t="shared" si="15"/>
        <v>-71.528480018402874</v>
      </c>
      <c r="K112" s="38">
        <f t="shared" si="16"/>
        <v>-2364.9173092766546</v>
      </c>
      <c r="L112" s="38">
        <f t="shared" si="17"/>
        <v>-305543606.94441837</v>
      </c>
      <c r="M112" s="38">
        <f t="shared" si="18"/>
        <v>-315073203.28031015</v>
      </c>
      <c r="N112" s="48">
        <f>jan!M112</f>
        <v>-220009250.78766772</v>
      </c>
      <c r="O112" s="48">
        <f t="shared" si="19"/>
        <v>-95063952.492642432</v>
      </c>
    </row>
    <row r="113" spans="1:15" x14ac:dyDescent="0.25">
      <c r="A113" s="37">
        <v>3203</v>
      </c>
      <c r="B113" s="37" t="s">
        <v>131</v>
      </c>
      <c r="C113" s="38">
        <v>1365502524</v>
      </c>
      <c r="D113" s="38">
        <v>101509</v>
      </c>
      <c r="E113" s="38">
        <f t="shared" si="10"/>
        <v>13452.034046242205</v>
      </c>
      <c r="F113" s="39">
        <f t="shared" si="11"/>
        <v>1.3075312463865265</v>
      </c>
      <c r="G113" s="38">
        <f t="shared" si="12"/>
        <v>-2024.9071042767471</v>
      </c>
      <c r="H113" s="40">
        <f t="shared" si="13"/>
        <v>0</v>
      </c>
      <c r="I113" s="38">
        <f t="shared" si="14"/>
        <v>-2024.9071042767471</v>
      </c>
      <c r="J113" s="38">
        <f t="shared" si="15"/>
        <v>-71.528480018402874</v>
      </c>
      <c r="K113" s="38">
        <f t="shared" si="16"/>
        <v>-2096.43558429515</v>
      </c>
      <c r="L113" s="38">
        <f t="shared" si="17"/>
        <v>-205546295.24802831</v>
      </c>
      <c r="M113" s="38">
        <f t="shared" si="18"/>
        <v>-212807079.72621638</v>
      </c>
      <c r="N113" s="48">
        <f>jan!M113</f>
        <v>-70650418.497329071</v>
      </c>
      <c r="O113" s="48">
        <f t="shared" si="19"/>
        <v>-142156661.22888732</v>
      </c>
    </row>
    <row r="114" spans="1:15" x14ac:dyDescent="0.25">
      <c r="A114" s="37">
        <v>3205</v>
      </c>
      <c r="B114" s="37" t="s">
        <v>132</v>
      </c>
      <c r="C114" s="38">
        <v>1019176731</v>
      </c>
      <c r="D114" s="38">
        <v>96771</v>
      </c>
      <c r="E114" s="38">
        <f t="shared" si="10"/>
        <v>10531.840437734445</v>
      </c>
      <c r="F114" s="39">
        <f t="shared" si="11"/>
        <v>1.0236898306202069</v>
      </c>
      <c r="G114" s="38">
        <f t="shared" si="12"/>
        <v>-155.98319483178085</v>
      </c>
      <c r="H114" s="40">
        <f t="shared" si="13"/>
        <v>0</v>
      </c>
      <c r="I114" s="38">
        <f t="shared" si="14"/>
        <v>-155.98319483178085</v>
      </c>
      <c r="J114" s="38">
        <f t="shared" si="15"/>
        <v>-71.528480018402874</v>
      </c>
      <c r="K114" s="38">
        <f t="shared" si="16"/>
        <v>-227.51167485018374</v>
      </c>
      <c r="L114" s="38">
        <f t="shared" si="17"/>
        <v>-15094649.747066265</v>
      </c>
      <c r="M114" s="38">
        <f t="shared" si="18"/>
        <v>-22016532.28692713</v>
      </c>
      <c r="N114" s="48">
        <f>jan!M114</f>
        <v>-22984365.258860525</v>
      </c>
      <c r="O114" s="48">
        <f t="shared" si="19"/>
        <v>967832.97193339467</v>
      </c>
    </row>
    <row r="115" spans="1:15" x14ac:dyDescent="0.25">
      <c r="A115" s="37">
        <v>3207</v>
      </c>
      <c r="B115" s="37" t="s">
        <v>133</v>
      </c>
      <c r="C115" s="38">
        <v>724460537</v>
      </c>
      <c r="D115" s="38">
        <v>65381</v>
      </c>
      <c r="E115" s="38">
        <f t="shared" si="10"/>
        <v>11080.597375384286</v>
      </c>
      <c r="F115" s="39">
        <f t="shared" si="11"/>
        <v>1.077028741314459</v>
      </c>
      <c r="G115" s="38">
        <f t="shared" si="12"/>
        <v>-507.18763492767931</v>
      </c>
      <c r="H115" s="40">
        <f t="shared" si="13"/>
        <v>0</v>
      </c>
      <c r="I115" s="38">
        <f t="shared" si="14"/>
        <v>-507.18763492767931</v>
      </c>
      <c r="J115" s="38">
        <f t="shared" si="15"/>
        <v>-71.528480018402874</v>
      </c>
      <c r="K115" s="38">
        <f t="shared" si="16"/>
        <v>-578.71611494608214</v>
      </c>
      <c r="L115" s="38">
        <f t="shared" si="17"/>
        <v>-33160434.7592066</v>
      </c>
      <c r="M115" s="38">
        <f t="shared" si="18"/>
        <v>-37837038.311289795</v>
      </c>
      <c r="N115" s="48">
        <f>jan!M115</f>
        <v>-27994425.033008233</v>
      </c>
      <c r="O115" s="48">
        <f t="shared" si="19"/>
        <v>-9842613.278281562</v>
      </c>
    </row>
    <row r="116" spans="1:15" x14ac:dyDescent="0.25">
      <c r="A116" s="37">
        <v>3209</v>
      </c>
      <c r="B116" s="37" t="s">
        <v>134</v>
      </c>
      <c r="C116" s="38">
        <v>427257294</v>
      </c>
      <c r="D116" s="38">
        <v>45982</v>
      </c>
      <c r="E116" s="38">
        <f t="shared" si="10"/>
        <v>9291.8379800791608</v>
      </c>
      <c r="F116" s="39">
        <f t="shared" si="11"/>
        <v>0.9031621874840905</v>
      </c>
      <c r="G116" s="38">
        <f t="shared" si="12"/>
        <v>637.61837806760104</v>
      </c>
      <c r="H116" s="40">
        <f t="shared" si="13"/>
        <v>0</v>
      </c>
      <c r="I116" s="38">
        <f t="shared" si="14"/>
        <v>637.61837806760104</v>
      </c>
      <c r="J116" s="38">
        <f t="shared" si="15"/>
        <v>-71.528480018402874</v>
      </c>
      <c r="K116" s="38">
        <f t="shared" si="16"/>
        <v>566.08989804919815</v>
      </c>
      <c r="L116" s="38">
        <f t="shared" si="17"/>
        <v>29318968.260304432</v>
      </c>
      <c r="M116" s="38">
        <f t="shared" si="18"/>
        <v>26029945.69209823</v>
      </c>
      <c r="N116" s="48">
        <f>jan!M116</f>
        <v>16304852.515715193</v>
      </c>
      <c r="O116" s="48">
        <f t="shared" si="19"/>
        <v>9725093.1763830371</v>
      </c>
    </row>
    <row r="117" spans="1:15" x14ac:dyDescent="0.25">
      <c r="A117" s="37">
        <v>3212</v>
      </c>
      <c r="B117" s="37" t="s">
        <v>135</v>
      </c>
      <c r="C117" s="38">
        <v>212207415</v>
      </c>
      <c r="D117" s="38">
        <v>21005</v>
      </c>
      <c r="E117" s="38">
        <f t="shared" si="10"/>
        <v>10102.709592954059</v>
      </c>
      <c r="F117" s="39">
        <f t="shared" si="11"/>
        <v>0.98197851867959063</v>
      </c>
      <c r="G117" s="38">
        <f t="shared" si="12"/>
        <v>118.66054582766607</v>
      </c>
      <c r="H117" s="40">
        <f t="shared" si="13"/>
        <v>0</v>
      </c>
      <c r="I117" s="38">
        <f t="shared" si="14"/>
        <v>118.66054582766607</v>
      </c>
      <c r="J117" s="38">
        <f t="shared" si="15"/>
        <v>-71.528480018402874</v>
      </c>
      <c r="K117" s="38">
        <f t="shared" si="16"/>
        <v>47.132065809263196</v>
      </c>
      <c r="L117" s="38">
        <f t="shared" si="17"/>
        <v>2492464.7651101258</v>
      </c>
      <c r="M117" s="38">
        <f t="shared" si="18"/>
        <v>990009.04232357338</v>
      </c>
      <c r="N117" s="48">
        <f>jan!M117</f>
        <v>62415.460744593969</v>
      </c>
      <c r="O117" s="48">
        <f t="shared" si="19"/>
        <v>927593.58157897939</v>
      </c>
    </row>
    <row r="118" spans="1:15" x14ac:dyDescent="0.25">
      <c r="A118" s="37">
        <v>3214</v>
      </c>
      <c r="B118" s="37" t="s">
        <v>136</v>
      </c>
      <c r="C118" s="38">
        <v>178035800</v>
      </c>
      <c r="D118" s="38">
        <v>16429</v>
      </c>
      <c r="E118" s="38">
        <f t="shared" si="10"/>
        <v>10836.679043155396</v>
      </c>
      <c r="F118" s="39">
        <f t="shared" si="11"/>
        <v>1.0533199966101698</v>
      </c>
      <c r="G118" s="38">
        <f t="shared" si="12"/>
        <v>-351.07990230118975</v>
      </c>
      <c r="H118" s="40">
        <f t="shared" si="13"/>
        <v>0</v>
      </c>
      <c r="I118" s="38">
        <f t="shared" si="14"/>
        <v>-351.07990230118975</v>
      </c>
      <c r="J118" s="38">
        <f t="shared" si="15"/>
        <v>-71.528480018402874</v>
      </c>
      <c r="K118" s="38">
        <f t="shared" si="16"/>
        <v>-422.60838231959264</v>
      </c>
      <c r="L118" s="38">
        <f t="shared" si="17"/>
        <v>-5767891.7149062464</v>
      </c>
      <c r="M118" s="38">
        <f t="shared" si="18"/>
        <v>-6943033.1131285876</v>
      </c>
      <c r="N118" s="48">
        <f>jan!M118</f>
        <v>-5408274.556369774</v>
      </c>
      <c r="O118" s="48">
        <f t="shared" si="19"/>
        <v>-1534758.5567588136</v>
      </c>
    </row>
    <row r="119" spans="1:15" x14ac:dyDescent="0.25">
      <c r="A119" s="37">
        <v>3216</v>
      </c>
      <c r="B119" s="37" t="s">
        <v>137</v>
      </c>
      <c r="C119" s="38">
        <v>189606249</v>
      </c>
      <c r="D119" s="38">
        <v>20167</v>
      </c>
      <c r="E119" s="38">
        <f t="shared" si="10"/>
        <v>9401.8073585560578</v>
      </c>
      <c r="F119" s="39">
        <f t="shared" si="11"/>
        <v>0.91385115823825058</v>
      </c>
      <c r="G119" s="38">
        <f t="shared" si="12"/>
        <v>567.23797584238696</v>
      </c>
      <c r="H119" s="40">
        <f t="shared" si="13"/>
        <v>0</v>
      </c>
      <c r="I119" s="38">
        <f t="shared" si="14"/>
        <v>567.23797584238696</v>
      </c>
      <c r="J119" s="38">
        <f t="shared" si="15"/>
        <v>-71.528480018402874</v>
      </c>
      <c r="K119" s="38">
        <f t="shared" si="16"/>
        <v>495.70949582398407</v>
      </c>
      <c r="L119" s="38">
        <f t="shared" si="17"/>
        <v>11439488.258813418</v>
      </c>
      <c r="M119" s="38">
        <f t="shared" si="18"/>
        <v>9996973.4022822864</v>
      </c>
      <c r="N119" s="48">
        <f>jan!M119</f>
        <v>6710969.1092538005</v>
      </c>
      <c r="O119" s="48">
        <f t="shared" si="19"/>
        <v>3286004.293028486</v>
      </c>
    </row>
    <row r="120" spans="1:15" x14ac:dyDescent="0.25">
      <c r="A120" s="37">
        <v>3218</v>
      </c>
      <c r="B120" s="37" t="s">
        <v>138</v>
      </c>
      <c r="C120" s="38">
        <v>220787888</v>
      </c>
      <c r="D120" s="38">
        <v>22725</v>
      </c>
      <c r="E120" s="38">
        <f t="shared" si="10"/>
        <v>9715.6386358635864</v>
      </c>
      <c r="F120" s="39">
        <f t="shared" si="11"/>
        <v>0.9443554076151407</v>
      </c>
      <c r="G120" s="38">
        <f t="shared" si="12"/>
        <v>366.38595836556868</v>
      </c>
      <c r="H120" s="40">
        <f t="shared" si="13"/>
        <v>0</v>
      </c>
      <c r="I120" s="38">
        <f t="shared" si="14"/>
        <v>366.38595836556868</v>
      </c>
      <c r="J120" s="38">
        <f t="shared" si="15"/>
        <v>-71.528480018402874</v>
      </c>
      <c r="K120" s="38">
        <f t="shared" si="16"/>
        <v>294.8574783471658</v>
      </c>
      <c r="L120" s="38">
        <f t="shared" si="17"/>
        <v>8326120.9038575487</v>
      </c>
      <c r="M120" s="38">
        <f t="shared" si="18"/>
        <v>6700636.1954393424</v>
      </c>
      <c r="N120" s="48">
        <f>jan!M120</f>
        <v>4263015.8385061156</v>
      </c>
      <c r="O120" s="48">
        <f t="shared" si="19"/>
        <v>2437620.3569332268</v>
      </c>
    </row>
    <row r="121" spans="1:15" x14ac:dyDescent="0.25">
      <c r="A121" s="37">
        <v>3220</v>
      </c>
      <c r="B121" s="37" t="s">
        <v>139</v>
      </c>
      <c r="C121" s="38">
        <v>106936890</v>
      </c>
      <c r="D121" s="38">
        <v>11697</v>
      </c>
      <c r="E121" s="38">
        <f t="shared" si="10"/>
        <v>9142.249294690946</v>
      </c>
      <c r="F121" s="39">
        <f t="shared" si="11"/>
        <v>0.8886222391328884</v>
      </c>
      <c r="G121" s="38">
        <f t="shared" si="12"/>
        <v>733.3551367160585</v>
      </c>
      <c r="H121" s="40">
        <f t="shared" si="13"/>
        <v>40.969506038251978</v>
      </c>
      <c r="I121" s="38">
        <f t="shared" si="14"/>
        <v>774.3246427543105</v>
      </c>
      <c r="J121" s="38">
        <f t="shared" si="15"/>
        <v>-71.528480018402874</v>
      </c>
      <c r="K121" s="38">
        <f t="shared" si="16"/>
        <v>702.79616273590761</v>
      </c>
      <c r="L121" s="38">
        <f t="shared" si="17"/>
        <v>9057275.3462971691</v>
      </c>
      <c r="M121" s="38">
        <f t="shared" si="18"/>
        <v>8220606.7155219112</v>
      </c>
      <c r="N121" s="48">
        <f>jan!M121</f>
        <v>4579107.9541142331</v>
      </c>
      <c r="O121" s="48">
        <f t="shared" si="19"/>
        <v>3641498.761407678</v>
      </c>
    </row>
    <row r="122" spans="1:15" x14ac:dyDescent="0.25">
      <c r="A122" s="37">
        <v>3222</v>
      </c>
      <c r="B122" s="37" t="s">
        <v>140</v>
      </c>
      <c r="C122" s="38">
        <v>531093236</v>
      </c>
      <c r="D122" s="38">
        <v>51511</v>
      </c>
      <c r="E122" s="38">
        <f t="shared" si="10"/>
        <v>10310.287822018598</v>
      </c>
      <c r="F122" s="39">
        <f t="shared" si="11"/>
        <v>1.0021550228155791</v>
      </c>
      <c r="G122" s="38">
        <f t="shared" si="12"/>
        <v>-14.189520773638506</v>
      </c>
      <c r="H122" s="40">
        <f t="shared" si="13"/>
        <v>0</v>
      </c>
      <c r="I122" s="38">
        <f t="shared" si="14"/>
        <v>-14.189520773638506</v>
      </c>
      <c r="J122" s="38">
        <f t="shared" si="15"/>
        <v>-71.528480018402874</v>
      </c>
      <c r="K122" s="38">
        <f t="shared" si="16"/>
        <v>-85.71800079204138</v>
      </c>
      <c r="L122" s="38">
        <f t="shared" si="17"/>
        <v>-730916.40457089304</v>
      </c>
      <c r="M122" s="38">
        <f t="shared" si="18"/>
        <v>-4415419.9387988439</v>
      </c>
      <c r="N122" s="48">
        <f>jan!M122</f>
        <v>-4574357.0820502518</v>
      </c>
      <c r="O122" s="48">
        <f t="shared" si="19"/>
        <v>158937.14325140789</v>
      </c>
    </row>
    <row r="123" spans="1:15" x14ac:dyDescent="0.25">
      <c r="A123" s="37">
        <v>3224</v>
      </c>
      <c r="B123" s="37" t="s">
        <v>141</v>
      </c>
      <c r="C123" s="38">
        <v>205141721</v>
      </c>
      <c r="D123" s="38">
        <v>20904</v>
      </c>
      <c r="E123" s="38">
        <f t="shared" si="10"/>
        <v>9813.5151645618062</v>
      </c>
      <c r="F123" s="39">
        <f t="shared" si="11"/>
        <v>0.95386895918071379</v>
      </c>
      <c r="G123" s="38">
        <f t="shared" si="12"/>
        <v>303.744979998708</v>
      </c>
      <c r="H123" s="40">
        <f t="shared" si="13"/>
        <v>0</v>
      </c>
      <c r="I123" s="38">
        <f t="shared" si="14"/>
        <v>303.744979998708</v>
      </c>
      <c r="J123" s="38">
        <f t="shared" si="15"/>
        <v>-71.528480018402874</v>
      </c>
      <c r="K123" s="38">
        <f t="shared" si="16"/>
        <v>232.21649998030512</v>
      </c>
      <c r="L123" s="38">
        <f t="shared" si="17"/>
        <v>6349485.0618929919</v>
      </c>
      <c r="M123" s="38">
        <f t="shared" si="18"/>
        <v>4854253.7155882977</v>
      </c>
      <c r="N123" s="48">
        <f>jan!M123</f>
        <v>1353999.0618178917</v>
      </c>
      <c r="O123" s="48">
        <f t="shared" si="19"/>
        <v>3500254.6537704058</v>
      </c>
    </row>
    <row r="124" spans="1:15" x14ac:dyDescent="0.25">
      <c r="A124" s="37">
        <v>3226</v>
      </c>
      <c r="B124" s="37" t="s">
        <v>142</v>
      </c>
      <c r="C124" s="38">
        <v>150245834</v>
      </c>
      <c r="D124" s="38">
        <v>18458</v>
      </c>
      <c r="E124" s="38">
        <f t="shared" si="10"/>
        <v>8139.876151262325</v>
      </c>
      <c r="F124" s="39">
        <f t="shared" si="11"/>
        <v>0.79119205117274649</v>
      </c>
      <c r="G124" s="38">
        <f t="shared" si="12"/>
        <v>1374.8739485103758</v>
      </c>
      <c r="H124" s="40">
        <f t="shared" si="13"/>
        <v>391.80010623826934</v>
      </c>
      <c r="I124" s="38">
        <f t="shared" si="14"/>
        <v>1766.6740547486452</v>
      </c>
      <c r="J124" s="38">
        <f t="shared" si="15"/>
        <v>-71.528480018402874</v>
      </c>
      <c r="K124" s="38">
        <f t="shared" si="16"/>
        <v>1695.1455747302423</v>
      </c>
      <c r="L124" s="38">
        <f t="shared" si="17"/>
        <v>32609269.702550493</v>
      </c>
      <c r="M124" s="38">
        <f t="shared" si="18"/>
        <v>31288997.018370811</v>
      </c>
      <c r="N124" s="48">
        <f>jan!M124</f>
        <v>20132212.76855192</v>
      </c>
      <c r="O124" s="48">
        <f t="shared" si="19"/>
        <v>11156784.249818891</v>
      </c>
    </row>
    <row r="125" spans="1:15" x14ac:dyDescent="0.25">
      <c r="A125" s="37">
        <v>3228</v>
      </c>
      <c r="B125" s="37" t="s">
        <v>143</v>
      </c>
      <c r="C125" s="38">
        <v>224376083</v>
      </c>
      <c r="D125" s="38">
        <v>24948</v>
      </c>
      <c r="E125" s="38">
        <f t="shared" si="10"/>
        <v>8993.750320666988</v>
      </c>
      <c r="F125" s="39">
        <f t="shared" si="11"/>
        <v>0.87418821020274995</v>
      </c>
      <c r="G125" s="38">
        <f t="shared" si="12"/>
        <v>828.39448009139164</v>
      </c>
      <c r="H125" s="40">
        <f t="shared" si="13"/>
        <v>92.944146946637275</v>
      </c>
      <c r="I125" s="38">
        <f t="shared" si="14"/>
        <v>921.3386270380289</v>
      </c>
      <c r="J125" s="38">
        <f t="shared" si="15"/>
        <v>-71.528480018402874</v>
      </c>
      <c r="K125" s="38">
        <f t="shared" si="16"/>
        <v>849.81014701962602</v>
      </c>
      <c r="L125" s="38">
        <f t="shared" si="17"/>
        <v>22985556.067344744</v>
      </c>
      <c r="M125" s="38">
        <f t="shared" si="18"/>
        <v>21201063.547845628</v>
      </c>
      <c r="N125" s="48">
        <f>jan!M125</f>
        <v>14499988.078006998</v>
      </c>
      <c r="O125" s="48">
        <f t="shared" si="19"/>
        <v>6701075.4698386304</v>
      </c>
    </row>
    <row r="126" spans="1:15" x14ac:dyDescent="0.25">
      <c r="A126" s="37">
        <v>3230</v>
      </c>
      <c r="B126" s="37" t="s">
        <v>144</v>
      </c>
      <c r="C126" s="38">
        <v>78673799</v>
      </c>
      <c r="D126" s="38">
        <v>7478</v>
      </c>
      <c r="E126" s="38">
        <f t="shared" si="10"/>
        <v>10520.700588392618</v>
      </c>
      <c r="F126" s="39">
        <f t="shared" si="11"/>
        <v>1.0226070426162213</v>
      </c>
      <c r="G126" s="38">
        <f t="shared" si="12"/>
        <v>-148.85369125301136</v>
      </c>
      <c r="H126" s="40">
        <f t="shared" si="13"/>
        <v>0</v>
      </c>
      <c r="I126" s="38">
        <f t="shared" si="14"/>
        <v>-148.85369125301136</v>
      </c>
      <c r="J126" s="38">
        <f t="shared" si="15"/>
        <v>-71.528480018402874</v>
      </c>
      <c r="K126" s="38">
        <f t="shared" si="16"/>
        <v>-220.38217127141422</v>
      </c>
      <c r="L126" s="38">
        <f t="shared" si="17"/>
        <v>-1113127.9031900191</v>
      </c>
      <c r="M126" s="38">
        <f t="shared" si="18"/>
        <v>-1648017.8767676356</v>
      </c>
      <c r="N126" s="48">
        <f>jan!M126</f>
        <v>-1622752.7780810271</v>
      </c>
      <c r="O126" s="48">
        <f t="shared" si="19"/>
        <v>-25265.098686608486</v>
      </c>
    </row>
    <row r="127" spans="1:15" x14ac:dyDescent="0.25">
      <c r="A127" s="37">
        <v>3232</v>
      </c>
      <c r="B127" s="37" t="s">
        <v>145</v>
      </c>
      <c r="C127" s="38">
        <v>282491238</v>
      </c>
      <c r="D127" s="38">
        <v>26032</v>
      </c>
      <c r="E127" s="38">
        <f t="shared" si="10"/>
        <v>10851.691687154271</v>
      </c>
      <c r="F127" s="39">
        <f t="shared" si="11"/>
        <v>1.0547792183941711</v>
      </c>
      <c r="G127" s="38">
        <f t="shared" si="12"/>
        <v>-360.68799446046933</v>
      </c>
      <c r="H127" s="40">
        <f t="shared" si="13"/>
        <v>0</v>
      </c>
      <c r="I127" s="38">
        <f t="shared" si="14"/>
        <v>-360.68799446046933</v>
      </c>
      <c r="J127" s="38">
        <f t="shared" si="15"/>
        <v>-71.528480018402874</v>
      </c>
      <c r="K127" s="38">
        <f t="shared" si="16"/>
        <v>-432.21647447887221</v>
      </c>
      <c r="L127" s="38">
        <f t="shared" si="17"/>
        <v>-9389429.8717949372</v>
      </c>
      <c r="M127" s="38">
        <f t="shared" si="18"/>
        <v>-11251459.263634002</v>
      </c>
      <c r="N127" s="48">
        <f>jan!M127</f>
        <v>-9561602.2156466004</v>
      </c>
      <c r="O127" s="48">
        <f t="shared" si="19"/>
        <v>-1689857.0479874015</v>
      </c>
    </row>
    <row r="128" spans="1:15" x14ac:dyDescent="0.25">
      <c r="A128" s="37">
        <v>3234</v>
      </c>
      <c r="B128" s="37" t="s">
        <v>146</v>
      </c>
      <c r="C128" s="38">
        <v>88064518</v>
      </c>
      <c r="D128" s="38">
        <v>9463</v>
      </c>
      <c r="E128" s="38">
        <f t="shared" si="10"/>
        <v>9306.1944415090347</v>
      </c>
      <c r="F128" s="39">
        <f t="shared" si="11"/>
        <v>0.90455762863764211</v>
      </c>
      <c r="G128" s="38">
        <f t="shared" si="12"/>
        <v>628.43024275248172</v>
      </c>
      <c r="H128" s="40">
        <f t="shared" si="13"/>
        <v>0</v>
      </c>
      <c r="I128" s="38">
        <f t="shared" si="14"/>
        <v>628.43024275248172</v>
      </c>
      <c r="J128" s="38">
        <f t="shared" si="15"/>
        <v>-71.528480018402874</v>
      </c>
      <c r="K128" s="38">
        <f t="shared" si="16"/>
        <v>556.90176273407883</v>
      </c>
      <c r="L128" s="38">
        <f t="shared" si="17"/>
        <v>5946835.3871667348</v>
      </c>
      <c r="M128" s="38">
        <f t="shared" si="18"/>
        <v>5269961.3807525877</v>
      </c>
      <c r="N128" s="48">
        <f>jan!M128</f>
        <v>3333713.5936960732</v>
      </c>
      <c r="O128" s="48">
        <f t="shared" si="19"/>
        <v>1936247.7870565145</v>
      </c>
    </row>
    <row r="129" spans="1:15" x14ac:dyDescent="0.25">
      <c r="A129" s="37">
        <v>3236</v>
      </c>
      <c r="B129" s="37" t="s">
        <v>147</v>
      </c>
      <c r="C129" s="38">
        <v>60457491</v>
      </c>
      <c r="D129" s="38">
        <v>7040</v>
      </c>
      <c r="E129" s="38">
        <f t="shared" si="10"/>
        <v>8587.7117897727276</v>
      </c>
      <c r="F129" s="39">
        <f t="shared" si="11"/>
        <v>0.83472146007737136</v>
      </c>
      <c r="G129" s="38">
        <f t="shared" si="12"/>
        <v>1088.2591398637182</v>
      </c>
      <c r="H129" s="40">
        <f t="shared" si="13"/>
        <v>235.05763275962843</v>
      </c>
      <c r="I129" s="38">
        <f t="shared" si="14"/>
        <v>1323.3167726233467</v>
      </c>
      <c r="J129" s="38">
        <f t="shared" si="15"/>
        <v>-71.528480018402874</v>
      </c>
      <c r="K129" s="38">
        <f t="shared" si="16"/>
        <v>1251.7882926049438</v>
      </c>
      <c r="L129" s="38">
        <f t="shared" si="17"/>
        <v>9316150.0792683605</v>
      </c>
      <c r="M129" s="38">
        <f t="shared" si="18"/>
        <v>8812589.5799388047</v>
      </c>
      <c r="N129" s="48">
        <f>jan!M129</f>
        <v>5698466.5565275503</v>
      </c>
      <c r="O129" s="48">
        <f t="shared" si="19"/>
        <v>3114123.0234112544</v>
      </c>
    </row>
    <row r="130" spans="1:15" x14ac:dyDescent="0.25">
      <c r="A130" s="37">
        <v>3238</v>
      </c>
      <c r="B130" s="37" t="s">
        <v>148</v>
      </c>
      <c r="C130" s="38">
        <v>150497701</v>
      </c>
      <c r="D130" s="38">
        <v>16662</v>
      </c>
      <c r="E130" s="38">
        <f t="shared" si="10"/>
        <v>9032.3911295162652</v>
      </c>
      <c r="F130" s="39">
        <f t="shared" si="11"/>
        <v>0.87794407825827225</v>
      </c>
      <c r="G130" s="38">
        <f t="shared" si="12"/>
        <v>803.66436242785426</v>
      </c>
      <c r="H130" s="40">
        <f t="shared" si="13"/>
        <v>79.419863849390268</v>
      </c>
      <c r="I130" s="38">
        <f t="shared" si="14"/>
        <v>883.08422627724451</v>
      </c>
      <c r="J130" s="38">
        <f t="shared" si="15"/>
        <v>-71.528480018402874</v>
      </c>
      <c r="K130" s="38">
        <f t="shared" si="16"/>
        <v>811.55574625884162</v>
      </c>
      <c r="L130" s="38">
        <f t="shared" si="17"/>
        <v>14713949.378231447</v>
      </c>
      <c r="M130" s="38">
        <f t="shared" si="18"/>
        <v>13522141.844164819</v>
      </c>
      <c r="N130" s="48">
        <f>jan!M130</f>
        <v>7534007.1810571142</v>
      </c>
      <c r="O130" s="48">
        <f t="shared" si="19"/>
        <v>5988134.6631077044</v>
      </c>
    </row>
    <row r="131" spans="1:15" x14ac:dyDescent="0.25">
      <c r="A131" s="37">
        <v>3240</v>
      </c>
      <c r="B131" s="37" t="s">
        <v>149</v>
      </c>
      <c r="C131" s="38">
        <v>252925259</v>
      </c>
      <c r="D131" s="38">
        <v>28739</v>
      </c>
      <c r="E131" s="38">
        <f t="shared" si="10"/>
        <v>8800.7675632415885</v>
      </c>
      <c r="F131" s="39">
        <f t="shared" si="11"/>
        <v>0.85543037889782336</v>
      </c>
      <c r="G131" s="38">
        <f t="shared" si="12"/>
        <v>951.90344484364732</v>
      </c>
      <c r="H131" s="40">
        <f t="shared" si="13"/>
        <v>160.48811204552712</v>
      </c>
      <c r="I131" s="38">
        <f t="shared" si="14"/>
        <v>1112.3915568891744</v>
      </c>
      <c r="J131" s="38">
        <f t="shared" si="15"/>
        <v>-71.528480018402874</v>
      </c>
      <c r="K131" s="38">
        <f t="shared" si="16"/>
        <v>1040.8630768707715</v>
      </c>
      <c r="L131" s="38">
        <f t="shared" si="17"/>
        <v>31969020.95343798</v>
      </c>
      <c r="M131" s="38">
        <f t="shared" si="18"/>
        <v>29913363.966189101</v>
      </c>
      <c r="N131" s="48">
        <f>jan!M131</f>
        <v>19163173.47415559</v>
      </c>
      <c r="O131" s="48">
        <f t="shared" si="19"/>
        <v>10750190.492033511</v>
      </c>
    </row>
    <row r="132" spans="1:15" x14ac:dyDescent="0.25">
      <c r="A132" s="37">
        <v>3242</v>
      </c>
      <c r="B132" s="37" t="s">
        <v>150</v>
      </c>
      <c r="C132" s="38">
        <v>24597158</v>
      </c>
      <c r="D132" s="38">
        <v>3078</v>
      </c>
      <c r="E132" s="38">
        <f t="shared" si="10"/>
        <v>7991.2794022092266</v>
      </c>
      <c r="F132" s="39">
        <f t="shared" si="11"/>
        <v>0.77674851855675087</v>
      </c>
      <c r="G132" s="38">
        <f t="shared" si="12"/>
        <v>1469.9758679043589</v>
      </c>
      <c r="H132" s="40">
        <f t="shared" si="13"/>
        <v>443.80896840685375</v>
      </c>
      <c r="I132" s="38">
        <f t="shared" si="14"/>
        <v>1913.7848363112125</v>
      </c>
      <c r="J132" s="38">
        <f t="shared" si="15"/>
        <v>-71.528480018402874</v>
      </c>
      <c r="K132" s="38">
        <f t="shared" si="16"/>
        <v>1842.2563562928096</v>
      </c>
      <c r="L132" s="38">
        <f t="shared" si="17"/>
        <v>5890629.7261659121</v>
      </c>
      <c r="M132" s="38">
        <f t="shared" si="18"/>
        <v>5670465.0646692682</v>
      </c>
      <c r="N132" s="48">
        <f>jan!M132</f>
        <v>3787806.2687800862</v>
      </c>
      <c r="O132" s="48">
        <f t="shared" si="19"/>
        <v>1882658.795889182</v>
      </c>
    </row>
    <row r="133" spans="1:15" x14ac:dyDescent="0.25">
      <c r="A133" s="37">
        <v>3301</v>
      </c>
      <c r="B133" s="37" t="s">
        <v>151</v>
      </c>
      <c r="C133" s="38">
        <v>996440725</v>
      </c>
      <c r="D133" s="38">
        <v>106013</v>
      </c>
      <c r="E133" s="38">
        <f t="shared" si="10"/>
        <v>9399.2314621791666</v>
      </c>
      <c r="F133" s="39">
        <f t="shared" si="11"/>
        <v>0.91360078234798292</v>
      </c>
      <c r="G133" s="38">
        <f t="shared" si="12"/>
        <v>568.88654952359741</v>
      </c>
      <c r="H133" s="40">
        <f t="shared" si="13"/>
        <v>0</v>
      </c>
      <c r="I133" s="38">
        <f t="shared" si="14"/>
        <v>568.88654952359741</v>
      </c>
      <c r="J133" s="38">
        <f t="shared" si="15"/>
        <v>-71.528480018402874</v>
      </c>
      <c r="K133" s="38">
        <f t="shared" si="16"/>
        <v>497.35806950519452</v>
      </c>
      <c r="L133" s="38">
        <f t="shared" si="17"/>
        <v>60309369.774645135</v>
      </c>
      <c r="M133" s="38">
        <f t="shared" si="18"/>
        <v>52726421.022454187</v>
      </c>
      <c r="N133" s="48">
        <f>jan!M133</f>
        <v>29148728.575599894</v>
      </c>
      <c r="O133" s="48">
        <f t="shared" si="19"/>
        <v>23577692.446854293</v>
      </c>
    </row>
    <row r="134" spans="1:15" x14ac:dyDescent="0.25">
      <c r="A134" s="37">
        <v>3303</v>
      </c>
      <c r="B134" s="37" t="s">
        <v>152</v>
      </c>
      <c r="C134" s="38">
        <v>325765999</v>
      </c>
      <c r="D134" s="38">
        <v>29169</v>
      </c>
      <c r="E134" s="38">
        <f t="shared" si="10"/>
        <v>11168.226507593678</v>
      </c>
      <c r="F134" s="39">
        <f t="shared" si="11"/>
        <v>1.085546250864587</v>
      </c>
      <c r="G134" s="38">
        <f t="shared" si="12"/>
        <v>-563.27027954168966</v>
      </c>
      <c r="H134" s="40">
        <f t="shared" si="13"/>
        <v>0</v>
      </c>
      <c r="I134" s="38">
        <f t="shared" si="14"/>
        <v>-563.27027954168966</v>
      </c>
      <c r="J134" s="38">
        <f t="shared" si="15"/>
        <v>-71.528480018402874</v>
      </c>
      <c r="K134" s="38">
        <f t="shared" si="16"/>
        <v>-634.79875956009255</v>
      </c>
      <c r="L134" s="38">
        <f t="shared" si="17"/>
        <v>-16430030.783951545</v>
      </c>
      <c r="M134" s="38">
        <f t="shared" si="18"/>
        <v>-18516445.017608341</v>
      </c>
      <c r="N134" s="48">
        <f>jan!M134</f>
        <v>-15271572.576903643</v>
      </c>
      <c r="O134" s="48">
        <f t="shared" si="19"/>
        <v>-3244872.4407046977</v>
      </c>
    </row>
    <row r="135" spans="1:15" x14ac:dyDescent="0.25">
      <c r="A135" s="37">
        <v>3305</v>
      </c>
      <c r="B135" s="37" t="s">
        <v>153</v>
      </c>
      <c r="C135" s="38">
        <v>275784245</v>
      </c>
      <c r="D135" s="38">
        <v>31942</v>
      </c>
      <c r="E135" s="38">
        <f t="shared" si="10"/>
        <v>8633.9066119842209</v>
      </c>
      <c r="F135" s="39">
        <f t="shared" si="11"/>
        <v>0.83921157460244356</v>
      </c>
      <c r="G135" s="38">
        <f t="shared" si="12"/>
        <v>1058.6944536483625</v>
      </c>
      <c r="H135" s="40">
        <f t="shared" si="13"/>
        <v>218.88944498560576</v>
      </c>
      <c r="I135" s="38">
        <f t="shared" si="14"/>
        <v>1277.5838986339681</v>
      </c>
      <c r="J135" s="38">
        <f t="shared" si="15"/>
        <v>-71.528480018402874</v>
      </c>
      <c r="K135" s="38">
        <f t="shared" si="16"/>
        <v>1206.0554186155653</v>
      </c>
      <c r="L135" s="38">
        <f t="shared" si="17"/>
        <v>40808584.890166208</v>
      </c>
      <c r="M135" s="38">
        <f t="shared" si="18"/>
        <v>38523822.181418389</v>
      </c>
      <c r="N135" s="48">
        <f>jan!M135</f>
        <v>26612290.999543037</v>
      </c>
      <c r="O135" s="48">
        <f t="shared" si="19"/>
        <v>11911531.181875352</v>
      </c>
    </row>
    <row r="136" spans="1:15" x14ac:dyDescent="0.25">
      <c r="A136" s="37">
        <v>3310</v>
      </c>
      <c r="B136" s="37" t="s">
        <v>154</v>
      </c>
      <c r="C136" s="38">
        <v>73113679</v>
      </c>
      <c r="D136" s="38">
        <v>7205</v>
      </c>
      <c r="E136" s="38">
        <f t="shared" si="10"/>
        <v>10147.630673143651</v>
      </c>
      <c r="F136" s="39">
        <f t="shared" si="11"/>
        <v>0.98634482609209173</v>
      </c>
      <c r="G136" s="38">
        <f t="shared" si="12"/>
        <v>89.911054506327488</v>
      </c>
      <c r="H136" s="40">
        <f t="shared" si="13"/>
        <v>0</v>
      </c>
      <c r="I136" s="38">
        <f t="shared" si="14"/>
        <v>89.911054506327488</v>
      </c>
      <c r="J136" s="38">
        <f t="shared" si="15"/>
        <v>-71.528480018402874</v>
      </c>
      <c r="K136" s="38">
        <f t="shared" si="16"/>
        <v>18.382574487924614</v>
      </c>
      <c r="L136" s="38">
        <f t="shared" si="17"/>
        <v>647809.14771808952</v>
      </c>
      <c r="M136" s="38">
        <f t="shared" si="18"/>
        <v>132446.44918549684</v>
      </c>
      <c r="N136" s="48">
        <f>jan!M136</f>
        <v>-147196.89478387072</v>
      </c>
      <c r="O136" s="48">
        <f t="shared" si="19"/>
        <v>279643.34396936756</v>
      </c>
    </row>
    <row r="137" spans="1:15" x14ac:dyDescent="0.25">
      <c r="A137" s="37">
        <v>3312</v>
      </c>
      <c r="B137" s="37" t="s">
        <v>155</v>
      </c>
      <c r="C137" s="38">
        <v>307017214</v>
      </c>
      <c r="D137" s="38">
        <v>28797</v>
      </c>
      <c r="E137" s="38">
        <f t="shared" ref="E137:E200" si="20">(C137)/D137</f>
        <v>10661.430496232246</v>
      </c>
      <c r="F137" s="39">
        <f t="shared" ref="F137:F200" si="21">E137/$E$366</f>
        <v>1.0362859220458205</v>
      </c>
      <c r="G137" s="38">
        <f t="shared" ref="G137:G200" si="22">(E$366-E137)*0.64</f>
        <v>-238.92083227037335</v>
      </c>
      <c r="H137" s="40">
        <f t="shared" ref="H137:H200" si="23">(IF(E137&gt;=E$366*0.9,0,IF(E137&lt;0.9*E$366,(E$366*0.9-E137)*0.35)))</f>
        <v>0</v>
      </c>
      <c r="I137" s="38">
        <f t="shared" ref="I137:I200" si="24">G137+H137</f>
        <v>-238.92083227037335</v>
      </c>
      <c r="J137" s="38">
        <f t="shared" ref="J137:J200" si="25">I$368</f>
        <v>-71.528480018402874</v>
      </c>
      <c r="K137" s="38">
        <f t="shared" ref="K137:K200" si="26">I137+J137</f>
        <v>-310.44931228877624</v>
      </c>
      <c r="L137" s="38">
        <f t="shared" ref="L137:L200" si="27">I137*D137</f>
        <v>-6880203.2068899414</v>
      </c>
      <c r="M137" s="38">
        <f t="shared" ref="M137:M200" si="28">D137*K137</f>
        <v>-8940008.8459798899</v>
      </c>
      <c r="N137" s="48">
        <f>jan!M137</f>
        <v>-6436454.001861373</v>
      </c>
      <c r="O137" s="48">
        <f t="shared" ref="O137:O200" si="29">M137-N137</f>
        <v>-2503554.8441185169</v>
      </c>
    </row>
    <row r="138" spans="1:15" x14ac:dyDescent="0.25">
      <c r="A138" s="37">
        <v>3314</v>
      </c>
      <c r="B138" s="37" t="s">
        <v>156</v>
      </c>
      <c r="C138" s="38">
        <v>193320680</v>
      </c>
      <c r="D138" s="38">
        <v>20965</v>
      </c>
      <c r="E138" s="38">
        <f t="shared" si="20"/>
        <v>9221.1151919866443</v>
      </c>
      <c r="F138" s="39">
        <f t="shared" si="21"/>
        <v>0.89628796645962239</v>
      </c>
      <c r="G138" s="38">
        <f t="shared" si="22"/>
        <v>682.88096244681162</v>
      </c>
      <c r="H138" s="40">
        <f t="shared" si="23"/>
        <v>13.366441984757602</v>
      </c>
      <c r="I138" s="38">
        <f t="shared" si="24"/>
        <v>696.24740443156918</v>
      </c>
      <c r="J138" s="38">
        <f t="shared" si="25"/>
        <v>-71.528480018402874</v>
      </c>
      <c r="K138" s="38">
        <f t="shared" si="26"/>
        <v>624.71892441316629</v>
      </c>
      <c r="L138" s="38">
        <f t="shared" si="27"/>
        <v>14596826.833907848</v>
      </c>
      <c r="M138" s="38">
        <f t="shared" si="28"/>
        <v>13097232.250322031</v>
      </c>
      <c r="N138" s="48">
        <f>jan!M138</f>
        <v>7252253.8073082753</v>
      </c>
      <c r="O138" s="48">
        <f t="shared" si="29"/>
        <v>5844978.4430137556</v>
      </c>
    </row>
    <row r="139" spans="1:15" x14ac:dyDescent="0.25">
      <c r="A139" s="37">
        <v>3316</v>
      </c>
      <c r="B139" s="37" t="s">
        <v>157</v>
      </c>
      <c r="C139" s="38">
        <v>125408361</v>
      </c>
      <c r="D139" s="38">
        <v>14776</v>
      </c>
      <c r="E139" s="38">
        <f t="shared" si="20"/>
        <v>8487.3010963724955</v>
      </c>
      <c r="F139" s="39">
        <f t="shared" si="21"/>
        <v>0.82496158892027927</v>
      </c>
      <c r="G139" s="38">
        <f t="shared" si="22"/>
        <v>1152.5219836398669</v>
      </c>
      <c r="H139" s="40">
        <f t="shared" si="23"/>
        <v>270.20137544970964</v>
      </c>
      <c r="I139" s="38">
        <f t="shared" si="24"/>
        <v>1422.7233590895767</v>
      </c>
      <c r="J139" s="38">
        <f t="shared" si="25"/>
        <v>-71.528480018402874</v>
      </c>
      <c r="K139" s="38">
        <f t="shared" si="26"/>
        <v>1351.1948790711738</v>
      </c>
      <c r="L139" s="38">
        <f t="shared" si="27"/>
        <v>21022160.353907585</v>
      </c>
      <c r="M139" s="38">
        <f t="shared" si="28"/>
        <v>19965255.533155665</v>
      </c>
      <c r="N139" s="48">
        <f>jan!M139</f>
        <v>16558750.386404978</v>
      </c>
      <c r="O139" s="48">
        <f t="shared" si="29"/>
        <v>3406505.1467506867</v>
      </c>
    </row>
    <row r="140" spans="1:15" x14ac:dyDescent="0.25">
      <c r="A140" s="37">
        <v>3318</v>
      </c>
      <c r="B140" s="37" t="s">
        <v>158</v>
      </c>
      <c r="C140" s="38">
        <v>21732642</v>
      </c>
      <c r="D140" s="38">
        <v>2276</v>
      </c>
      <c r="E140" s="38">
        <f t="shared" si="20"/>
        <v>9548.612478031635</v>
      </c>
      <c r="F140" s="39">
        <f t="shared" si="21"/>
        <v>0.92812054532008348</v>
      </c>
      <c r="G140" s="38">
        <f t="shared" si="22"/>
        <v>473.28269937801758</v>
      </c>
      <c r="H140" s="40">
        <f t="shared" si="23"/>
        <v>0</v>
      </c>
      <c r="I140" s="38">
        <f t="shared" si="24"/>
        <v>473.28269937801758</v>
      </c>
      <c r="J140" s="38">
        <f t="shared" si="25"/>
        <v>-71.528480018402874</v>
      </c>
      <c r="K140" s="38">
        <f t="shared" si="26"/>
        <v>401.75421935961469</v>
      </c>
      <c r="L140" s="38">
        <f t="shared" si="27"/>
        <v>1077191.423784368</v>
      </c>
      <c r="M140" s="38">
        <f t="shared" si="28"/>
        <v>914392.60326248303</v>
      </c>
      <c r="N140" s="48">
        <f>jan!M140</f>
        <v>543844.86452628847</v>
      </c>
      <c r="O140" s="48">
        <f t="shared" si="29"/>
        <v>370547.73873619456</v>
      </c>
    </row>
    <row r="141" spans="1:15" x14ac:dyDescent="0.25">
      <c r="A141" s="37">
        <v>3320</v>
      </c>
      <c r="B141" s="37" t="s">
        <v>159</v>
      </c>
      <c r="C141" s="38">
        <v>10302084</v>
      </c>
      <c r="D141" s="38">
        <v>1122</v>
      </c>
      <c r="E141" s="38">
        <f t="shared" si="20"/>
        <v>9181.8930481283423</v>
      </c>
      <c r="F141" s="39">
        <f t="shared" si="21"/>
        <v>0.89247559292052014</v>
      </c>
      <c r="G141" s="38">
        <f t="shared" si="22"/>
        <v>707.98313451612489</v>
      </c>
      <c r="H141" s="40">
        <f t="shared" si="23"/>
        <v>27.094192335163278</v>
      </c>
      <c r="I141" s="38">
        <f t="shared" si="24"/>
        <v>735.07732685128815</v>
      </c>
      <c r="J141" s="38">
        <f t="shared" si="25"/>
        <v>-71.528480018402874</v>
      </c>
      <c r="K141" s="38">
        <f t="shared" si="26"/>
        <v>663.54884683288526</v>
      </c>
      <c r="L141" s="38">
        <f t="shared" si="27"/>
        <v>824756.76072714536</v>
      </c>
      <c r="M141" s="38">
        <f t="shared" si="28"/>
        <v>744501.80614649726</v>
      </c>
      <c r="N141" s="48">
        <f>jan!M141</f>
        <v>493762.43522782787</v>
      </c>
      <c r="O141" s="48">
        <f t="shared" si="29"/>
        <v>250739.37091866939</v>
      </c>
    </row>
    <row r="142" spans="1:15" x14ac:dyDescent="0.25">
      <c r="A142" s="37">
        <v>3322</v>
      </c>
      <c r="B142" s="37" t="s">
        <v>160</v>
      </c>
      <c r="C142" s="38">
        <v>30520169</v>
      </c>
      <c r="D142" s="38">
        <v>3234</v>
      </c>
      <c r="E142" s="38">
        <f t="shared" si="20"/>
        <v>9437.2816944959795</v>
      </c>
      <c r="F142" s="39">
        <f t="shared" si="21"/>
        <v>0.91729924664828677</v>
      </c>
      <c r="G142" s="38">
        <f t="shared" si="22"/>
        <v>544.53440084083707</v>
      </c>
      <c r="H142" s="40">
        <f t="shared" si="23"/>
        <v>0</v>
      </c>
      <c r="I142" s="38">
        <f t="shared" si="24"/>
        <v>544.53440084083707</v>
      </c>
      <c r="J142" s="38">
        <f t="shared" si="25"/>
        <v>-71.528480018402874</v>
      </c>
      <c r="K142" s="38">
        <f t="shared" si="26"/>
        <v>473.00592082243418</v>
      </c>
      <c r="L142" s="38">
        <f t="shared" si="27"/>
        <v>1761024.252319267</v>
      </c>
      <c r="M142" s="38">
        <f t="shared" si="28"/>
        <v>1529701.1479397521</v>
      </c>
      <c r="N142" s="48">
        <f>jan!M142</f>
        <v>2123978.9491860946</v>
      </c>
      <c r="O142" s="48">
        <f t="shared" si="29"/>
        <v>-594277.80124634248</v>
      </c>
    </row>
    <row r="143" spans="1:15" x14ac:dyDescent="0.25">
      <c r="A143" s="37">
        <v>3324</v>
      </c>
      <c r="B143" s="37" t="s">
        <v>161</v>
      </c>
      <c r="C143" s="38">
        <v>48780670</v>
      </c>
      <c r="D143" s="38">
        <v>4902</v>
      </c>
      <c r="E143" s="38">
        <f t="shared" si="20"/>
        <v>9951.1770705834351</v>
      </c>
      <c r="F143" s="39">
        <f t="shared" si="21"/>
        <v>0.96724963030759714</v>
      </c>
      <c r="G143" s="38">
        <f t="shared" si="22"/>
        <v>215.64136014486547</v>
      </c>
      <c r="H143" s="40">
        <f t="shared" si="23"/>
        <v>0</v>
      </c>
      <c r="I143" s="38">
        <f t="shared" si="24"/>
        <v>215.64136014486547</v>
      </c>
      <c r="J143" s="38">
        <f t="shared" si="25"/>
        <v>-71.528480018402874</v>
      </c>
      <c r="K143" s="38">
        <f t="shared" si="26"/>
        <v>144.11288012646258</v>
      </c>
      <c r="L143" s="38">
        <f t="shared" si="27"/>
        <v>1057073.9474301306</v>
      </c>
      <c r="M143" s="38">
        <f t="shared" si="28"/>
        <v>706441.33837991965</v>
      </c>
      <c r="N143" s="48">
        <f>jan!M143</f>
        <v>1789046.2766203282</v>
      </c>
      <c r="O143" s="48">
        <f t="shared" si="29"/>
        <v>-1082604.9382404084</v>
      </c>
    </row>
    <row r="144" spans="1:15" x14ac:dyDescent="0.25">
      <c r="A144" s="37">
        <v>3326</v>
      </c>
      <c r="B144" s="37" t="s">
        <v>162</v>
      </c>
      <c r="C144" s="38">
        <v>29590140</v>
      </c>
      <c r="D144" s="38">
        <v>2707</v>
      </c>
      <c r="E144" s="38">
        <f t="shared" si="20"/>
        <v>10930.971555227188</v>
      </c>
      <c r="F144" s="39">
        <f t="shared" si="21"/>
        <v>1.0624851834815625</v>
      </c>
      <c r="G144" s="38">
        <f t="shared" si="22"/>
        <v>-411.42711002713651</v>
      </c>
      <c r="H144" s="40">
        <f t="shared" si="23"/>
        <v>0</v>
      </c>
      <c r="I144" s="38">
        <f t="shared" si="24"/>
        <v>-411.42711002713651</v>
      </c>
      <c r="J144" s="38">
        <f t="shared" si="25"/>
        <v>-71.528480018402874</v>
      </c>
      <c r="K144" s="38">
        <f t="shared" si="26"/>
        <v>-482.9555900455394</v>
      </c>
      <c r="L144" s="38">
        <f t="shared" si="27"/>
        <v>-1113733.1868434586</v>
      </c>
      <c r="M144" s="38">
        <f t="shared" si="28"/>
        <v>-1307360.7822532752</v>
      </c>
      <c r="N144" s="48">
        <f>jan!M144</f>
        <v>74765.144302576402</v>
      </c>
      <c r="O144" s="48">
        <f t="shared" si="29"/>
        <v>-1382125.9265558515</v>
      </c>
    </row>
    <row r="145" spans="1:15" x14ac:dyDescent="0.25">
      <c r="A145" s="37">
        <v>3328</v>
      </c>
      <c r="B145" s="37" t="s">
        <v>163</v>
      </c>
      <c r="C145" s="38">
        <v>51738541</v>
      </c>
      <c r="D145" s="38">
        <v>5106</v>
      </c>
      <c r="E145" s="38">
        <f t="shared" si="20"/>
        <v>10132.890912651783</v>
      </c>
      <c r="F145" s="39">
        <f t="shared" si="21"/>
        <v>0.984912128453867</v>
      </c>
      <c r="G145" s="38">
        <f t="shared" si="22"/>
        <v>99.344501221122925</v>
      </c>
      <c r="H145" s="40">
        <f t="shared" si="23"/>
        <v>0</v>
      </c>
      <c r="I145" s="38">
        <f t="shared" si="24"/>
        <v>99.344501221122925</v>
      </c>
      <c r="J145" s="38">
        <f t="shared" si="25"/>
        <v>-71.528480018402874</v>
      </c>
      <c r="K145" s="38">
        <f t="shared" si="26"/>
        <v>27.816021202720052</v>
      </c>
      <c r="L145" s="38">
        <f t="shared" si="27"/>
        <v>507253.02323505364</v>
      </c>
      <c r="M145" s="38">
        <f t="shared" si="28"/>
        <v>142028.60426108859</v>
      </c>
      <c r="N145" s="48">
        <f>jan!M145</f>
        <v>2827041.4340581917</v>
      </c>
      <c r="O145" s="48">
        <f t="shared" si="29"/>
        <v>-2685012.8297971031</v>
      </c>
    </row>
    <row r="146" spans="1:15" x14ac:dyDescent="0.25">
      <c r="A146" s="37">
        <v>3330</v>
      </c>
      <c r="B146" s="37" t="s">
        <v>164</v>
      </c>
      <c r="C146" s="38">
        <v>56828797</v>
      </c>
      <c r="D146" s="38">
        <v>4552</v>
      </c>
      <c r="E146" s="38">
        <f t="shared" si="20"/>
        <v>12484.357864674868</v>
      </c>
      <c r="F146" s="39">
        <f t="shared" si="21"/>
        <v>1.2134735864494597</v>
      </c>
      <c r="G146" s="38">
        <f t="shared" si="22"/>
        <v>-1405.5943480736519</v>
      </c>
      <c r="H146" s="40">
        <f t="shared" si="23"/>
        <v>0</v>
      </c>
      <c r="I146" s="38">
        <f t="shared" si="24"/>
        <v>-1405.5943480736519</v>
      </c>
      <c r="J146" s="38">
        <f t="shared" si="25"/>
        <v>-71.528480018402874</v>
      </c>
      <c r="K146" s="38">
        <f t="shared" si="26"/>
        <v>-1477.1228280920548</v>
      </c>
      <c r="L146" s="38">
        <f t="shared" si="27"/>
        <v>-6398265.472431263</v>
      </c>
      <c r="M146" s="38">
        <f t="shared" si="28"/>
        <v>-6723863.1134750331</v>
      </c>
      <c r="N146" s="48">
        <f>jan!M146</f>
        <v>26962.689052576934</v>
      </c>
      <c r="O146" s="48">
        <f t="shared" si="29"/>
        <v>-6750825.8025276102</v>
      </c>
    </row>
    <row r="147" spans="1:15" x14ac:dyDescent="0.25">
      <c r="A147" s="37">
        <v>3332</v>
      </c>
      <c r="B147" s="37" t="s">
        <v>165</v>
      </c>
      <c r="C147" s="38">
        <v>31005056</v>
      </c>
      <c r="D147" s="38">
        <v>3514</v>
      </c>
      <c r="E147" s="38">
        <f t="shared" si="20"/>
        <v>8823.2942515651685</v>
      </c>
      <c r="F147" s="39">
        <f t="shared" si="21"/>
        <v>0.85761996218013137</v>
      </c>
      <c r="G147" s="38">
        <f t="shared" si="22"/>
        <v>937.48636431655621</v>
      </c>
      <c r="H147" s="40">
        <f t="shared" si="23"/>
        <v>152.60377113227412</v>
      </c>
      <c r="I147" s="38">
        <f t="shared" si="24"/>
        <v>1090.0901354488303</v>
      </c>
      <c r="J147" s="38">
        <f t="shared" si="25"/>
        <v>-71.528480018402874</v>
      </c>
      <c r="K147" s="38">
        <f t="shared" si="26"/>
        <v>1018.5616554304274</v>
      </c>
      <c r="L147" s="38">
        <f t="shared" si="27"/>
        <v>3830576.7359671895</v>
      </c>
      <c r="M147" s="38">
        <f t="shared" si="28"/>
        <v>3579225.6571825221</v>
      </c>
      <c r="N147" s="48">
        <f>jan!M147</f>
        <v>1197716.070380219</v>
      </c>
      <c r="O147" s="48">
        <f t="shared" si="29"/>
        <v>2381509.5868023029</v>
      </c>
    </row>
    <row r="148" spans="1:15" x14ac:dyDescent="0.25">
      <c r="A148" s="37">
        <v>3334</v>
      </c>
      <c r="B148" s="37" t="s">
        <v>166</v>
      </c>
      <c r="C148" s="38">
        <v>25900373</v>
      </c>
      <c r="D148" s="38">
        <v>2790</v>
      </c>
      <c r="E148" s="38">
        <f t="shared" si="20"/>
        <v>9283.2878136200725</v>
      </c>
      <c r="F148" s="39">
        <f t="shared" si="21"/>
        <v>0.9023311154121173</v>
      </c>
      <c r="G148" s="38">
        <f t="shared" si="22"/>
        <v>643.09048460141753</v>
      </c>
      <c r="H148" s="40">
        <f t="shared" si="23"/>
        <v>0</v>
      </c>
      <c r="I148" s="38">
        <f t="shared" si="24"/>
        <v>643.09048460141753</v>
      </c>
      <c r="J148" s="38">
        <f t="shared" si="25"/>
        <v>-71.528480018402874</v>
      </c>
      <c r="K148" s="38">
        <f t="shared" si="26"/>
        <v>571.56200458301464</v>
      </c>
      <c r="L148" s="38">
        <f t="shared" si="27"/>
        <v>1794222.4520379549</v>
      </c>
      <c r="M148" s="38">
        <f t="shared" si="28"/>
        <v>1594657.992786611</v>
      </c>
      <c r="N148" s="48">
        <f>jan!M148</f>
        <v>1341157.031876686</v>
      </c>
      <c r="O148" s="48">
        <f t="shared" si="29"/>
        <v>253500.96090992494</v>
      </c>
    </row>
    <row r="149" spans="1:15" x14ac:dyDescent="0.25">
      <c r="A149" s="37">
        <v>3336</v>
      </c>
      <c r="B149" s="37" t="s">
        <v>167</v>
      </c>
      <c r="C149" s="38">
        <v>13185880</v>
      </c>
      <c r="D149" s="38">
        <v>1452</v>
      </c>
      <c r="E149" s="38">
        <f t="shared" si="20"/>
        <v>9081.1845730027544</v>
      </c>
      <c r="F149" s="39">
        <f t="shared" si="21"/>
        <v>0.8826867775227899</v>
      </c>
      <c r="G149" s="38">
        <f t="shared" si="22"/>
        <v>772.43655859650119</v>
      </c>
      <c r="H149" s="40">
        <f t="shared" si="23"/>
        <v>62.342158629119055</v>
      </c>
      <c r="I149" s="38">
        <f t="shared" si="24"/>
        <v>834.7787172256202</v>
      </c>
      <c r="J149" s="38">
        <f t="shared" si="25"/>
        <v>-71.528480018402874</v>
      </c>
      <c r="K149" s="38">
        <f t="shared" si="26"/>
        <v>763.25023720721731</v>
      </c>
      <c r="L149" s="38">
        <f t="shared" si="27"/>
        <v>1212098.6974116005</v>
      </c>
      <c r="M149" s="38">
        <f t="shared" si="28"/>
        <v>1108239.3444248796</v>
      </c>
      <c r="N149" s="48">
        <f>jan!M149</f>
        <v>1744164.911471307</v>
      </c>
      <c r="O149" s="48">
        <f t="shared" si="29"/>
        <v>-635925.5670464274</v>
      </c>
    </row>
    <row r="150" spans="1:15" x14ac:dyDescent="0.25">
      <c r="A150" s="37">
        <v>3338</v>
      </c>
      <c r="B150" s="37" t="s">
        <v>168</v>
      </c>
      <c r="C150" s="38">
        <v>32962155</v>
      </c>
      <c r="D150" s="38">
        <v>2459</v>
      </c>
      <c r="E150" s="38">
        <f t="shared" si="20"/>
        <v>13404.699064660432</v>
      </c>
      <c r="F150" s="39">
        <f t="shared" si="21"/>
        <v>1.3029303089184425</v>
      </c>
      <c r="G150" s="38">
        <f t="shared" si="22"/>
        <v>-1994.6127160644123</v>
      </c>
      <c r="H150" s="40">
        <f t="shared" si="23"/>
        <v>0</v>
      </c>
      <c r="I150" s="38">
        <f t="shared" si="24"/>
        <v>-1994.6127160644123</v>
      </c>
      <c r="J150" s="38">
        <f t="shared" si="25"/>
        <v>-71.528480018402874</v>
      </c>
      <c r="K150" s="38">
        <f t="shared" si="26"/>
        <v>-2066.141196082815</v>
      </c>
      <c r="L150" s="38">
        <f t="shared" si="27"/>
        <v>-4904752.6688023899</v>
      </c>
      <c r="M150" s="38">
        <f t="shared" si="28"/>
        <v>-5080641.2011676421</v>
      </c>
      <c r="N150" s="48">
        <f>jan!M150</f>
        <v>2099403.5542203477</v>
      </c>
      <c r="O150" s="48">
        <f t="shared" si="29"/>
        <v>-7180044.7553879898</v>
      </c>
    </row>
    <row r="151" spans="1:15" x14ac:dyDescent="0.25">
      <c r="A151" s="37">
        <v>3401</v>
      </c>
      <c r="B151" s="37" t="s">
        <v>169</v>
      </c>
      <c r="C151" s="38">
        <v>149836377</v>
      </c>
      <c r="D151" s="38">
        <v>18191</v>
      </c>
      <c r="E151" s="38">
        <f t="shared" si="20"/>
        <v>8236.8411302292334</v>
      </c>
      <c r="F151" s="39">
        <f t="shared" si="21"/>
        <v>0.80061700054238194</v>
      </c>
      <c r="G151" s="38">
        <f t="shared" si="22"/>
        <v>1312.8163619715547</v>
      </c>
      <c r="H151" s="40">
        <f t="shared" si="23"/>
        <v>357.86236359985139</v>
      </c>
      <c r="I151" s="38">
        <f t="shared" si="24"/>
        <v>1670.6787255714062</v>
      </c>
      <c r="J151" s="38">
        <f t="shared" si="25"/>
        <v>-71.528480018402874</v>
      </c>
      <c r="K151" s="38">
        <f t="shared" si="26"/>
        <v>1599.1502455530033</v>
      </c>
      <c r="L151" s="38">
        <f t="shared" si="27"/>
        <v>30391316.696869452</v>
      </c>
      <c r="M151" s="38">
        <f t="shared" si="28"/>
        <v>29090142.116854683</v>
      </c>
      <c r="N151" s="48">
        <f>jan!M151</f>
        <v>19500287.951318558</v>
      </c>
      <c r="O151" s="48">
        <f t="shared" si="29"/>
        <v>9589854.1655361243</v>
      </c>
    </row>
    <row r="152" spans="1:15" x14ac:dyDescent="0.25">
      <c r="A152" s="37">
        <v>3403</v>
      </c>
      <c r="B152" s="37" t="s">
        <v>170</v>
      </c>
      <c r="C152" s="38">
        <v>315419207</v>
      </c>
      <c r="D152" s="38">
        <v>33817</v>
      </c>
      <c r="E152" s="38">
        <f t="shared" si="20"/>
        <v>9327.2379868113676</v>
      </c>
      <c r="F152" s="39">
        <f t="shared" si="21"/>
        <v>0.9066030511308476</v>
      </c>
      <c r="G152" s="38">
        <f t="shared" si="22"/>
        <v>614.96237375898875</v>
      </c>
      <c r="H152" s="40">
        <f t="shared" si="23"/>
        <v>0</v>
      </c>
      <c r="I152" s="38">
        <f t="shared" si="24"/>
        <v>614.96237375898875</v>
      </c>
      <c r="J152" s="38">
        <f t="shared" si="25"/>
        <v>-71.528480018402874</v>
      </c>
      <c r="K152" s="38">
        <f t="shared" si="26"/>
        <v>543.43389374058586</v>
      </c>
      <c r="L152" s="38">
        <f t="shared" si="27"/>
        <v>20796182.593407724</v>
      </c>
      <c r="M152" s="38">
        <f t="shared" si="28"/>
        <v>18377303.984625392</v>
      </c>
      <c r="N152" s="48">
        <f>jan!M152</f>
        <v>17067126.77865373</v>
      </c>
      <c r="O152" s="48">
        <f t="shared" si="29"/>
        <v>1310177.205971662</v>
      </c>
    </row>
    <row r="153" spans="1:15" x14ac:dyDescent="0.25">
      <c r="A153" s="37">
        <v>3405</v>
      </c>
      <c r="B153" s="37" t="s">
        <v>171</v>
      </c>
      <c r="C153" s="38">
        <v>278692616</v>
      </c>
      <c r="D153" s="38">
        <v>29669</v>
      </c>
      <c r="E153" s="38">
        <f t="shared" si="20"/>
        <v>9393.3943173008865</v>
      </c>
      <c r="F153" s="39">
        <f t="shared" si="21"/>
        <v>0.91303341467021759</v>
      </c>
      <c r="G153" s="38">
        <f t="shared" si="22"/>
        <v>572.62232224569652</v>
      </c>
      <c r="H153" s="40">
        <f t="shared" si="23"/>
        <v>0</v>
      </c>
      <c r="I153" s="38">
        <f t="shared" si="24"/>
        <v>572.62232224569652</v>
      </c>
      <c r="J153" s="38">
        <f t="shared" si="25"/>
        <v>-71.528480018402874</v>
      </c>
      <c r="K153" s="38">
        <f t="shared" si="26"/>
        <v>501.09384222729364</v>
      </c>
      <c r="L153" s="38">
        <f t="shared" si="27"/>
        <v>16989131.67870757</v>
      </c>
      <c r="M153" s="38">
        <f t="shared" si="28"/>
        <v>14866953.205041574</v>
      </c>
      <c r="N153" s="48">
        <f>jan!M153</f>
        <v>8702046.811050294</v>
      </c>
      <c r="O153" s="48">
        <f t="shared" si="29"/>
        <v>6164906.3939912803</v>
      </c>
    </row>
    <row r="154" spans="1:15" x14ac:dyDescent="0.25">
      <c r="A154" s="37">
        <v>3407</v>
      </c>
      <c r="B154" s="37" t="s">
        <v>172</v>
      </c>
      <c r="C154" s="38">
        <v>273753117</v>
      </c>
      <c r="D154" s="38">
        <v>31350</v>
      </c>
      <c r="E154" s="38">
        <f t="shared" si="20"/>
        <v>8732.1568421052634</v>
      </c>
      <c r="F154" s="39">
        <f t="shared" si="21"/>
        <v>0.84876144976677359</v>
      </c>
      <c r="G154" s="38">
        <f t="shared" si="22"/>
        <v>995.81430637089534</v>
      </c>
      <c r="H154" s="40">
        <f t="shared" si="23"/>
        <v>184.50186444324089</v>
      </c>
      <c r="I154" s="38">
        <f t="shared" si="24"/>
        <v>1180.3161708141363</v>
      </c>
      <c r="J154" s="38">
        <f t="shared" si="25"/>
        <v>-71.528480018402874</v>
      </c>
      <c r="K154" s="38">
        <f t="shared" si="26"/>
        <v>1108.7876907957334</v>
      </c>
      <c r="L154" s="38">
        <f t="shared" si="27"/>
        <v>37002911.95502317</v>
      </c>
      <c r="M154" s="38">
        <f t="shared" si="28"/>
        <v>34760494.106446244</v>
      </c>
      <c r="N154" s="48">
        <f>jan!M154</f>
        <v>21171413.743130483</v>
      </c>
      <c r="O154" s="48">
        <f t="shared" si="29"/>
        <v>13589080.363315761</v>
      </c>
    </row>
    <row r="155" spans="1:15" x14ac:dyDescent="0.25">
      <c r="A155" s="37">
        <v>3411</v>
      </c>
      <c r="B155" s="37" t="s">
        <v>173</v>
      </c>
      <c r="C155" s="38">
        <v>307922176</v>
      </c>
      <c r="D155" s="38">
        <v>36199</v>
      </c>
      <c r="E155" s="38">
        <f t="shared" si="20"/>
        <v>8506.3724412276588</v>
      </c>
      <c r="F155" s="39">
        <f t="shared" si="21"/>
        <v>0.82681531447754575</v>
      </c>
      <c r="G155" s="38">
        <f t="shared" si="22"/>
        <v>1140.3163229325623</v>
      </c>
      <c r="H155" s="40">
        <f t="shared" si="23"/>
        <v>263.52640475040249</v>
      </c>
      <c r="I155" s="38">
        <f t="shared" si="24"/>
        <v>1403.8427276829648</v>
      </c>
      <c r="J155" s="38">
        <f t="shared" si="25"/>
        <v>-71.528480018402874</v>
      </c>
      <c r="K155" s="38">
        <f t="shared" si="26"/>
        <v>1332.3142476645619</v>
      </c>
      <c r="L155" s="38">
        <f t="shared" si="27"/>
        <v>50817702.899395645</v>
      </c>
      <c r="M155" s="38">
        <f t="shared" si="28"/>
        <v>48228443.451209478</v>
      </c>
      <c r="N155" s="48">
        <f>jan!M155</f>
        <v>32837842.714083921</v>
      </c>
      <c r="O155" s="48">
        <f t="shared" si="29"/>
        <v>15390600.737125557</v>
      </c>
    </row>
    <row r="156" spans="1:15" x14ac:dyDescent="0.25">
      <c r="A156" s="37">
        <v>3412</v>
      </c>
      <c r="B156" s="37" t="s">
        <v>174</v>
      </c>
      <c r="C156" s="38">
        <v>62550732</v>
      </c>
      <c r="D156" s="38">
        <v>7951</v>
      </c>
      <c r="E156" s="38">
        <f t="shared" si="20"/>
        <v>7867.0270406238205</v>
      </c>
      <c r="F156" s="39">
        <f t="shared" si="21"/>
        <v>0.76467124870657388</v>
      </c>
      <c r="G156" s="38">
        <f t="shared" si="22"/>
        <v>1549.4973793190188</v>
      </c>
      <c r="H156" s="40">
        <f t="shared" si="23"/>
        <v>487.29729496174588</v>
      </c>
      <c r="I156" s="38">
        <f t="shared" si="24"/>
        <v>2036.7946742807646</v>
      </c>
      <c r="J156" s="38">
        <f t="shared" si="25"/>
        <v>-71.528480018402874</v>
      </c>
      <c r="K156" s="38">
        <f t="shared" si="26"/>
        <v>1965.2661942623618</v>
      </c>
      <c r="L156" s="38">
        <f t="shared" si="27"/>
        <v>16194554.455206359</v>
      </c>
      <c r="M156" s="38">
        <f t="shared" si="28"/>
        <v>15625831.510580039</v>
      </c>
      <c r="N156" s="48">
        <f>jan!M156</f>
        <v>12467322.893642124</v>
      </c>
      <c r="O156" s="48">
        <f t="shared" si="29"/>
        <v>3158508.6169379149</v>
      </c>
    </row>
    <row r="157" spans="1:15" x14ac:dyDescent="0.25">
      <c r="A157" s="37">
        <v>3413</v>
      </c>
      <c r="B157" s="37" t="s">
        <v>175</v>
      </c>
      <c r="C157" s="38">
        <v>182470396</v>
      </c>
      <c r="D157" s="38">
        <v>21839</v>
      </c>
      <c r="E157" s="38">
        <f t="shared" si="20"/>
        <v>8355.2541783048673</v>
      </c>
      <c r="F157" s="39">
        <f t="shared" si="21"/>
        <v>0.81212669192485454</v>
      </c>
      <c r="G157" s="38">
        <f t="shared" si="22"/>
        <v>1237.0320112031488</v>
      </c>
      <c r="H157" s="40">
        <f t="shared" si="23"/>
        <v>316.41779677337951</v>
      </c>
      <c r="I157" s="38">
        <f t="shared" si="24"/>
        <v>1553.4498079765283</v>
      </c>
      <c r="J157" s="38">
        <f t="shared" si="25"/>
        <v>-71.528480018402874</v>
      </c>
      <c r="K157" s="38">
        <f t="shared" si="26"/>
        <v>1481.9213279581254</v>
      </c>
      <c r="L157" s="38">
        <f t="shared" si="27"/>
        <v>33925790.356399402</v>
      </c>
      <c r="M157" s="38">
        <f t="shared" si="28"/>
        <v>32363679.881277502</v>
      </c>
      <c r="N157" s="48">
        <f>jan!M157</f>
        <v>23418040.655428283</v>
      </c>
      <c r="O157" s="48">
        <f t="shared" si="29"/>
        <v>8945639.2258492187</v>
      </c>
    </row>
    <row r="158" spans="1:15" x14ac:dyDescent="0.25">
      <c r="A158" s="37">
        <v>3414</v>
      </c>
      <c r="B158" s="37" t="s">
        <v>176</v>
      </c>
      <c r="C158" s="38">
        <v>39653790</v>
      </c>
      <c r="D158" s="38">
        <v>4978</v>
      </c>
      <c r="E158" s="38">
        <f t="shared" si="20"/>
        <v>7965.8075532342309</v>
      </c>
      <c r="F158" s="39">
        <f t="shared" si="21"/>
        <v>0.77427266707410092</v>
      </c>
      <c r="G158" s="38">
        <f t="shared" si="22"/>
        <v>1486.2778512483562</v>
      </c>
      <c r="H158" s="40">
        <f t="shared" si="23"/>
        <v>452.72411554810225</v>
      </c>
      <c r="I158" s="38">
        <f t="shared" si="24"/>
        <v>1939.0019667964584</v>
      </c>
      <c r="J158" s="38">
        <f t="shared" si="25"/>
        <v>-71.528480018402874</v>
      </c>
      <c r="K158" s="38">
        <f t="shared" si="26"/>
        <v>1867.4734867780555</v>
      </c>
      <c r="L158" s="38">
        <f t="shared" si="27"/>
        <v>9652351.7907127701</v>
      </c>
      <c r="M158" s="38">
        <f t="shared" si="28"/>
        <v>9296283.0171811599</v>
      </c>
      <c r="N158" s="48">
        <f>jan!M158</f>
        <v>6072598.9732122375</v>
      </c>
      <c r="O158" s="48">
        <f t="shared" si="29"/>
        <v>3223684.0439689225</v>
      </c>
    </row>
    <row r="159" spans="1:15" x14ac:dyDescent="0.25">
      <c r="A159" s="37">
        <v>3415</v>
      </c>
      <c r="B159" s="37" t="s">
        <v>177</v>
      </c>
      <c r="C159" s="38">
        <v>68967914</v>
      </c>
      <c r="D159" s="38">
        <v>8165</v>
      </c>
      <c r="E159" s="38">
        <f t="shared" si="20"/>
        <v>8446.7745254133497</v>
      </c>
      <c r="F159" s="39">
        <f t="shared" si="21"/>
        <v>0.82102242569367512</v>
      </c>
      <c r="G159" s="38">
        <f t="shared" si="22"/>
        <v>1178.4589890537202</v>
      </c>
      <c r="H159" s="40">
        <f t="shared" si="23"/>
        <v>284.38567528541068</v>
      </c>
      <c r="I159" s="38">
        <f t="shared" si="24"/>
        <v>1462.8446643391308</v>
      </c>
      <c r="J159" s="38">
        <f t="shared" si="25"/>
        <v>-71.528480018402874</v>
      </c>
      <c r="K159" s="38">
        <f t="shared" si="26"/>
        <v>1391.3161843207279</v>
      </c>
      <c r="L159" s="38">
        <f t="shared" si="27"/>
        <v>11944126.684329003</v>
      </c>
      <c r="M159" s="38">
        <f t="shared" si="28"/>
        <v>11360096.644978743</v>
      </c>
      <c r="N159" s="48">
        <f>jan!M159</f>
        <v>7778149.4459939552</v>
      </c>
      <c r="O159" s="48">
        <f t="shared" si="29"/>
        <v>3581947.1989847878</v>
      </c>
    </row>
    <row r="160" spans="1:15" x14ac:dyDescent="0.25">
      <c r="A160" s="37">
        <v>3416</v>
      </c>
      <c r="B160" s="37" t="s">
        <v>178</v>
      </c>
      <c r="C160" s="38">
        <v>44352733</v>
      </c>
      <c r="D160" s="38">
        <v>6103</v>
      </c>
      <c r="E160" s="38">
        <f t="shared" si="20"/>
        <v>7267.3657217761756</v>
      </c>
      <c r="F160" s="39">
        <f t="shared" si="21"/>
        <v>0.70638445661644533</v>
      </c>
      <c r="G160" s="38">
        <f t="shared" si="22"/>
        <v>1933.2806233815115</v>
      </c>
      <c r="H160" s="40">
        <f t="shared" si="23"/>
        <v>697.17875655842158</v>
      </c>
      <c r="I160" s="38">
        <f t="shared" si="24"/>
        <v>2630.4593799399331</v>
      </c>
      <c r="J160" s="38">
        <f t="shared" si="25"/>
        <v>-71.528480018402874</v>
      </c>
      <c r="K160" s="38">
        <f t="shared" si="26"/>
        <v>2558.9308999215305</v>
      </c>
      <c r="L160" s="38">
        <f t="shared" si="27"/>
        <v>16053693.595773412</v>
      </c>
      <c r="M160" s="38">
        <f t="shared" si="28"/>
        <v>15617155.282221101</v>
      </c>
      <c r="N160" s="48">
        <f>jan!M160</f>
        <v>10701938.752678642</v>
      </c>
      <c r="O160" s="48">
        <f t="shared" si="29"/>
        <v>4915216.5295424592</v>
      </c>
    </row>
    <row r="161" spans="1:15" x14ac:dyDescent="0.25">
      <c r="A161" s="37">
        <v>3417</v>
      </c>
      <c r="B161" s="37" t="s">
        <v>179</v>
      </c>
      <c r="C161" s="38">
        <v>33868630</v>
      </c>
      <c r="D161" s="38">
        <v>4463</v>
      </c>
      <c r="E161" s="38">
        <f t="shared" si="20"/>
        <v>7588.7586825005601</v>
      </c>
      <c r="F161" s="39">
        <f t="shared" si="21"/>
        <v>0.73762369798851135</v>
      </c>
      <c r="G161" s="38">
        <f t="shared" si="22"/>
        <v>1727.5891285179055</v>
      </c>
      <c r="H161" s="40">
        <f t="shared" si="23"/>
        <v>584.691220304887</v>
      </c>
      <c r="I161" s="38">
        <f t="shared" si="24"/>
        <v>2312.2803488227923</v>
      </c>
      <c r="J161" s="38">
        <f t="shared" si="25"/>
        <v>-71.528480018402874</v>
      </c>
      <c r="K161" s="38">
        <f t="shared" si="26"/>
        <v>2240.7518688043897</v>
      </c>
      <c r="L161" s="38">
        <f t="shared" si="27"/>
        <v>10319707.196796123</v>
      </c>
      <c r="M161" s="38">
        <f t="shared" si="28"/>
        <v>10000475.590473991</v>
      </c>
      <c r="N161" s="48">
        <f>jan!M161</f>
        <v>7009532.935589836</v>
      </c>
      <c r="O161" s="48">
        <f t="shared" si="29"/>
        <v>2990942.6548841549</v>
      </c>
    </row>
    <row r="162" spans="1:15" x14ac:dyDescent="0.25">
      <c r="A162" s="37">
        <v>3418</v>
      </c>
      <c r="B162" s="37" t="s">
        <v>180</v>
      </c>
      <c r="C162" s="38">
        <v>53171999</v>
      </c>
      <c r="D162" s="38">
        <v>7216</v>
      </c>
      <c r="E162" s="38">
        <f t="shared" si="20"/>
        <v>7368.625138580931</v>
      </c>
      <c r="F162" s="39">
        <f t="shared" si="21"/>
        <v>0.71622682328069565</v>
      </c>
      <c r="G162" s="38">
        <f t="shared" si="22"/>
        <v>1868.4745966264682</v>
      </c>
      <c r="H162" s="40">
        <f t="shared" si="23"/>
        <v>661.73796067675721</v>
      </c>
      <c r="I162" s="38">
        <f t="shared" si="24"/>
        <v>2530.2125573032254</v>
      </c>
      <c r="J162" s="38">
        <f t="shared" si="25"/>
        <v>-71.528480018402874</v>
      </c>
      <c r="K162" s="38">
        <f t="shared" si="26"/>
        <v>2458.6840772848227</v>
      </c>
      <c r="L162" s="38">
        <f t="shared" si="27"/>
        <v>18258013.813500073</v>
      </c>
      <c r="M162" s="38">
        <f t="shared" si="28"/>
        <v>17741864.301687282</v>
      </c>
      <c r="N162" s="48">
        <f>jan!M162</f>
        <v>12353901.635190738</v>
      </c>
      <c r="O162" s="48">
        <f t="shared" si="29"/>
        <v>5387962.6664965432</v>
      </c>
    </row>
    <row r="163" spans="1:15" x14ac:dyDescent="0.25">
      <c r="A163" s="37">
        <v>3419</v>
      </c>
      <c r="B163" s="37" t="s">
        <v>181</v>
      </c>
      <c r="C163" s="38">
        <v>26942232</v>
      </c>
      <c r="D163" s="38">
        <v>3614</v>
      </c>
      <c r="E163" s="38">
        <f t="shared" si="20"/>
        <v>7454.961815163254</v>
      </c>
      <c r="F163" s="39">
        <f t="shared" si="21"/>
        <v>0.72461870676482121</v>
      </c>
      <c r="G163" s="38">
        <f t="shared" si="22"/>
        <v>1813.2191236137814</v>
      </c>
      <c r="H163" s="40">
        <f t="shared" si="23"/>
        <v>631.52012387294417</v>
      </c>
      <c r="I163" s="38">
        <f t="shared" si="24"/>
        <v>2444.7392474867256</v>
      </c>
      <c r="J163" s="38">
        <f t="shared" si="25"/>
        <v>-71.528480018402874</v>
      </c>
      <c r="K163" s="38">
        <f t="shared" si="26"/>
        <v>2373.210767468323</v>
      </c>
      <c r="L163" s="38">
        <f t="shared" si="27"/>
        <v>8835287.6404170264</v>
      </c>
      <c r="M163" s="38">
        <f t="shared" si="28"/>
        <v>8576783.7136305198</v>
      </c>
      <c r="N163" s="48">
        <f>jan!M163</f>
        <v>6277165.2560725231</v>
      </c>
      <c r="O163" s="48">
        <f t="shared" si="29"/>
        <v>2299618.4575579967</v>
      </c>
    </row>
    <row r="164" spans="1:15" x14ac:dyDescent="0.25">
      <c r="A164" s="37">
        <v>3420</v>
      </c>
      <c r="B164" s="37" t="s">
        <v>182</v>
      </c>
      <c r="C164" s="38">
        <v>185998255</v>
      </c>
      <c r="D164" s="38">
        <v>21937</v>
      </c>
      <c r="E164" s="38">
        <f t="shared" si="20"/>
        <v>8478.7461822491678</v>
      </c>
      <c r="F164" s="39">
        <f t="shared" si="21"/>
        <v>0.82413005537762296</v>
      </c>
      <c r="G164" s="38">
        <f t="shared" si="22"/>
        <v>1157.9971286787966</v>
      </c>
      <c r="H164" s="40">
        <f t="shared" si="23"/>
        <v>273.19559539287434</v>
      </c>
      <c r="I164" s="38">
        <f t="shared" si="24"/>
        <v>1431.1927240716709</v>
      </c>
      <c r="J164" s="38">
        <f t="shared" si="25"/>
        <v>-71.528480018402874</v>
      </c>
      <c r="K164" s="38">
        <f t="shared" si="26"/>
        <v>1359.664244053268</v>
      </c>
      <c r="L164" s="38">
        <f t="shared" si="27"/>
        <v>31396074.787960246</v>
      </c>
      <c r="M164" s="38">
        <f t="shared" si="28"/>
        <v>29826954.521796539</v>
      </c>
      <c r="N164" s="48">
        <f>jan!M164</f>
        <v>18863792.683888484</v>
      </c>
      <c r="O164" s="48">
        <f t="shared" si="29"/>
        <v>10963161.837908056</v>
      </c>
    </row>
    <row r="165" spans="1:15" x14ac:dyDescent="0.25">
      <c r="A165" s="37">
        <v>3421</v>
      </c>
      <c r="B165" s="37" t="s">
        <v>183</v>
      </c>
      <c r="C165" s="38">
        <v>54913700</v>
      </c>
      <c r="D165" s="38">
        <v>6474</v>
      </c>
      <c r="E165" s="38">
        <f t="shared" si="20"/>
        <v>8482.1902996601784</v>
      </c>
      <c r="F165" s="39">
        <f t="shared" si="21"/>
        <v>0.82446482193527815</v>
      </c>
      <c r="G165" s="38">
        <f t="shared" si="22"/>
        <v>1155.7928935357497</v>
      </c>
      <c r="H165" s="40">
        <f t="shared" si="23"/>
        <v>271.99015429902062</v>
      </c>
      <c r="I165" s="38">
        <f t="shared" si="24"/>
        <v>1427.7830478347703</v>
      </c>
      <c r="J165" s="38">
        <f t="shared" si="25"/>
        <v>-71.528480018402874</v>
      </c>
      <c r="K165" s="38">
        <f t="shared" si="26"/>
        <v>1356.2545678163674</v>
      </c>
      <c r="L165" s="38">
        <f t="shared" si="27"/>
        <v>9243467.4516823031</v>
      </c>
      <c r="M165" s="38">
        <f t="shared" si="28"/>
        <v>8780392.0720431618</v>
      </c>
      <c r="N165" s="48">
        <f>jan!M165</f>
        <v>6727061.1568493396</v>
      </c>
      <c r="O165" s="48">
        <f t="shared" si="29"/>
        <v>2053330.9151938222</v>
      </c>
    </row>
    <row r="166" spans="1:15" x14ac:dyDescent="0.25">
      <c r="A166" s="37">
        <v>3422</v>
      </c>
      <c r="B166" s="37" t="s">
        <v>184</v>
      </c>
      <c r="C166" s="38">
        <v>40865445</v>
      </c>
      <c r="D166" s="38">
        <v>4191</v>
      </c>
      <c r="E166" s="38">
        <f t="shared" si="20"/>
        <v>9750.7623478883324</v>
      </c>
      <c r="F166" s="39">
        <f t="shared" si="21"/>
        <v>0.9477694155490759</v>
      </c>
      <c r="G166" s="38">
        <f t="shared" si="22"/>
        <v>343.90678266973117</v>
      </c>
      <c r="H166" s="40">
        <f t="shared" si="23"/>
        <v>0</v>
      </c>
      <c r="I166" s="38">
        <f t="shared" si="24"/>
        <v>343.90678266973117</v>
      </c>
      <c r="J166" s="38">
        <f t="shared" si="25"/>
        <v>-71.528480018402874</v>
      </c>
      <c r="K166" s="38">
        <f t="shared" si="26"/>
        <v>272.37830265132828</v>
      </c>
      <c r="L166" s="38">
        <f t="shared" si="27"/>
        <v>1441313.3261688433</v>
      </c>
      <c r="M166" s="38">
        <f t="shared" si="28"/>
        <v>1141537.4664117168</v>
      </c>
      <c r="N166" s="48">
        <f>jan!M166</f>
        <v>1004668.6627898389</v>
      </c>
      <c r="O166" s="48">
        <f t="shared" si="29"/>
        <v>136868.80362187792</v>
      </c>
    </row>
    <row r="167" spans="1:15" x14ac:dyDescent="0.25">
      <c r="A167" s="37">
        <v>3423</v>
      </c>
      <c r="B167" s="37" t="s">
        <v>185</v>
      </c>
      <c r="C167" s="38">
        <v>17805311</v>
      </c>
      <c r="D167" s="38">
        <v>2239</v>
      </c>
      <c r="E167" s="38">
        <f t="shared" si="20"/>
        <v>7952.3497096918263</v>
      </c>
      <c r="F167" s="39">
        <f t="shared" si="21"/>
        <v>0.77296457114747852</v>
      </c>
      <c r="G167" s="38">
        <f t="shared" si="22"/>
        <v>1494.8908711154952</v>
      </c>
      <c r="H167" s="40">
        <f t="shared" si="23"/>
        <v>457.43436078794383</v>
      </c>
      <c r="I167" s="38">
        <f t="shared" si="24"/>
        <v>1952.3252319034391</v>
      </c>
      <c r="J167" s="38">
        <f t="shared" si="25"/>
        <v>-71.528480018402874</v>
      </c>
      <c r="K167" s="38">
        <f t="shared" si="26"/>
        <v>1880.7967518850362</v>
      </c>
      <c r="L167" s="38">
        <f t="shared" si="27"/>
        <v>4371256.1942317998</v>
      </c>
      <c r="M167" s="38">
        <f t="shared" si="28"/>
        <v>4211103.9274705965</v>
      </c>
      <c r="N167" s="48">
        <f>jan!M167</f>
        <v>2993886.5033913627</v>
      </c>
      <c r="O167" s="48">
        <f t="shared" si="29"/>
        <v>1217217.4240792338</v>
      </c>
    </row>
    <row r="168" spans="1:15" x14ac:dyDescent="0.25">
      <c r="A168" s="37">
        <v>3424</v>
      </c>
      <c r="B168" s="37" t="s">
        <v>186</v>
      </c>
      <c r="C168" s="38">
        <v>15372142</v>
      </c>
      <c r="D168" s="38">
        <v>1836</v>
      </c>
      <c r="E168" s="38">
        <f t="shared" si="20"/>
        <v>8372.6263616557735</v>
      </c>
      <c r="F168" s="39">
        <f t="shared" si="21"/>
        <v>0.81381525980025404</v>
      </c>
      <c r="G168" s="38">
        <f t="shared" si="22"/>
        <v>1225.913813858569</v>
      </c>
      <c r="H168" s="40">
        <f t="shared" si="23"/>
        <v>310.33753260056233</v>
      </c>
      <c r="I168" s="38">
        <f t="shared" si="24"/>
        <v>1536.2513464591314</v>
      </c>
      <c r="J168" s="38">
        <f t="shared" si="25"/>
        <v>-71.528480018402874</v>
      </c>
      <c r="K168" s="38">
        <f t="shared" si="26"/>
        <v>1464.7228664407285</v>
      </c>
      <c r="L168" s="38">
        <f t="shared" si="27"/>
        <v>2820557.4720989652</v>
      </c>
      <c r="M168" s="38">
        <f t="shared" si="28"/>
        <v>2689231.1827851776</v>
      </c>
      <c r="N168" s="48">
        <f>jan!M168</f>
        <v>3690408.0440091742</v>
      </c>
      <c r="O168" s="48">
        <f t="shared" si="29"/>
        <v>-1001176.8612239966</v>
      </c>
    </row>
    <row r="169" spans="1:15" x14ac:dyDescent="0.25">
      <c r="A169" s="37">
        <v>3425</v>
      </c>
      <c r="B169" s="37" t="s">
        <v>187</v>
      </c>
      <c r="C169" s="38">
        <v>9186261</v>
      </c>
      <c r="D169" s="38">
        <v>1287</v>
      </c>
      <c r="E169" s="38">
        <f t="shared" si="20"/>
        <v>7137.7319347319344</v>
      </c>
      <c r="F169" s="39">
        <f t="shared" si="21"/>
        <v>0.69378411479712676</v>
      </c>
      <c r="G169" s="38">
        <f t="shared" si="22"/>
        <v>2016.2462470898261</v>
      </c>
      <c r="H169" s="40">
        <f t="shared" si="23"/>
        <v>742.55058202390603</v>
      </c>
      <c r="I169" s="38">
        <f t="shared" si="24"/>
        <v>2758.7968291137322</v>
      </c>
      <c r="J169" s="38">
        <f t="shared" si="25"/>
        <v>-71.528480018402874</v>
      </c>
      <c r="K169" s="38">
        <f t="shared" si="26"/>
        <v>2687.2683490953295</v>
      </c>
      <c r="L169" s="38">
        <f t="shared" si="27"/>
        <v>3550571.5190693731</v>
      </c>
      <c r="M169" s="38">
        <f t="shared" si="28"/>
        <v>3458514.365285689</v>
      </c>
      <c r="N169" s="48">
        <f>jan!M169</f>
        <v>2465731.4583495678</v>
      </c>
      <c r="O169" s="48">
        <f t="shared" si="29"/>
        <v>992782.90693612117</v>
      </c>
    </row>
    <row r="170" spans="1:15" x14ac:dyDescent="0.25">
      <c r="A170" s="37">
        <v>3426</v>
      </c>
      <c r="B170" s="37" t="s">
        <v>188</v>
      </c>
      <c r="C170" s="38">
        <v>12633479</v>
      </c>
      <c r="D170" s="38">
        <v>1609</v>
      </c>
      <c r="E170" s="38">
        <f t="shared" si="20"/>
        <v>7851.7582349285267</v>
      </c>
      <c r="F170" s="39">
        <f t="shared" si="21"/>
        <v>0.763187128128751</v>
      </c>
      <c r="G170" s="38">
        <f t="shared" si="22"/>
        <v>1559.269414964007</v>
      </c>
      <c r="H170" s="40">
        <f t="shared" si="23"/>
        <v>492.64137695509874</v>
      </c>
      <c r="I170" s="38">
        <f t="shared" si="24"/>
        <v>2051.9107919191056</v>
      </c>
      <c r="J170" s="38">
        <f t="shared" si="25"/>
        <v>-71.528480018402874</v>
      </c>
      <c r="K170" s="38">
        <f t="shared" si="26"/>
        <v>1980.3823119007027</v>
      </c>
      <c r="L170" s="38">
        <f t="shared" si="27"/>
        <v>3301524.464197841</v>
      </c>
      <c r="M170" s="38">
        <f t="shared" si="28"/>
        <v>3186435.1398482304</v>
      </c>
      <c r="N170" s="48">
        <f>jan!M170</f>
        <v>2639343.6632901756</v>
      </c>
      <c r="O170" s="48">
        <f t="shared" si="29"/>
        <v>547091.4765580548</v>
      </c>
    </row>
    <row r="171" spans="1:15" x14ac:dyDescent="0.25">
      <c r="A171" s="37">
        <v>3427</v>
      </c>
      <c r="B171" s="37" t="s">
        <v>189</v>
      </c>
      <c r="C171" s="38">
        <v>50454936</v>
      </c>
      <c r="D171" s="38">
        <v>5762</v>
      </c>
      <c r="E171" s="38">
        <f t="shared" si="20"/>
        <v>8756.4970496355436</v>
      </c>
      <c r="F171" s="39">
        <f t="shared" si="21"/>
        <v>0.85112730624468402</v>
      </c>
      <c r="G171" s="38">
        <f t="shared" si="22"/>
        <v>980.23657355151602</v>
      </c>
      <c r="H171" s="40">
        <f t="shared" si="23"/>
        <v>175.98279180764283</v>
      </c>
      <c r="I171" s="38">
        <f t="shared" si="24"/>
        <v>1156.2193653591589</v>
      </c>
      <c r="J171" s="38">
        <f t="shared" si="25"/>
        <v>-71.528480018402874</v>
      </c>
      <c r="K171" s="38">
        <f t="shared" si="26"/>
        <v>1084.690885340756</v>
      </c>
      <c r="L171" s="38">
        <f t="shared" si="27"/>
        <v>6662135.9831994735</v>
      </c>
      <c r="M171" s="38">
        <f t="shared" si="28"/>
        <v>6249988.8813334359</v>
      </c>
      <c r="N171" s="48">
        <f>jan!M171</f>
        <v>5318422.1108937124</v>
      </c>
      <c r="O171" s="48">
        <f t="shared" si="29"/>
        <v>931566.77043972351</v>
      </c>
    </row>
    <row r="172" spans="1:15" x14ac:dyDescent="0.25">
      <c r="A172" s="37">
        <v>3428</v>
      </c>
      <c r="B172" s="37" t="s">
        <v>190</v>
      </c>
      <c r="C172" s="38">
        <v>21026660</v>
      </c>
      <c r="D172" s="38">
        <v>2492</v>
      </c>
      <c r="E172" s="38">
        <f t="shared" si="20"/>
        <v>8437.6645264847521</v>
      </c>
      <c r="F172" s="39">
        <f t="shared" si="21"/>
        <v>0.82013693817463207</v>
      </c>
      <c r="G172" s="38">
        <f t="shared" si="22"/>
        <v>1184.2893883680226</v>
      </c>
      <c r="H172" s="40">
        <f t="shared" si="23"/>
        <v>287.57417491041986</v>
      </c>
      <c r="I172" s="38">
        <f t="shared" si="24"/>
        <v>1471.8635632784426</v>
      </c>
      <c r="J172" s="38">
        <f t="shared" si="25"/>
        <v>-71.528480018402874</v>
      </c>
      <c r="K172" s="38">
        <f t="shared" si="26"/>
        <v>1400.3350832600397</v>
      </c>
      <c r="L172" s="38">
        <f t="shared" si="27"/>
        <v>3667883.9996898789</v>
      </c>
      <c r="M172" s="38">
        <f t="shared" si="28"/>
        <v>3489635.0274840188</v>
      </c>
      <c r="N172" s="48">
        <f>jan!M172</f>
        <v>3062869.9508446944</v>
      </c>
      <c r="O172" s="48">
        <f t="shared" si="29"/>
        <v>426765.07663932443</v>
      </c>
    </row>
    <row r="173" spans="1:15" x14ac:dyDescent="0.25">
      <c r="A173" s="37">
        <v>3429</v>
      </c>
      <c r="B173" s="37" t="s">
        <v>191</v>
      </c>
      <c r="C173" s="38">
        <v>11217886</v>
      </c>
      <c r="D173" s="38">
        <v>1525</v>
      </c>
      <c r="E173" s="38">
        <f t="shared" si="20"/>
        <v>7355.9908196721308</v>
      </c>
      <c r="F173" s="39">
        <f t="shared" si="21"/>
        <v>0.71499877355280461</v>
      </c>
      <c r="G173" s="38">
        <f t="shared" si="22"/>
        <v>1876.5605607281002</v>
      </c>
      <c r="H173" s="40">
        <f t="shared" si="23"/>
        <v>666.1599722948373</v>
      </c>
      <c r="I173" s="38">
        <f t="shared" si="24"/>
        <v>2542.7205330229376</v>
      </c>
      <c r="J173" s="38">
        <f t="shared" si="25"/>
        <v>-71.528480018402874</v>
      </c>
      <c r="K173" s="38">
        <f t="shared" si="26"/>
        <v>2471.192053004535</v>
      </c>
      <c r="L173" s="38">
        <f t="shared" si="27"/>
        <v>3877648.8128599799</v>
      </c>
      <c r="M173" s="38">
        <f t="shared" si="28"/>
        <v>3768567.8808319159</v>
      </c>
      <c r="N173" s="48">
        <f>jan!M173</f>
        <v>2421627.9346100166</v>
      </c>
      <c r="O173" s="48">
        <f t="shared" si="29"/>
        <v>1346939.9462218992</v>
      </c>
    </row>
    <row r="174" spans="1:15" x14ac:dyDescent="0.25">
      <c r="A174" s="37">
        <v>3430</v>
      </c>
      <c r="B174" s="37" t="s">
        <v>192</v>
      </c>
      <c r="C174" s="38">
        <v>15698177</v>
      </c>
      <c r="D174" s="38">
        <v>1871</v>
      </c>
      <c r="E174" s="38">
        <f t="shared" si="20"/>
        <v>8390.2602886157129</v>
      </c>
      <c r="F174" s="39">
        <f t="shared" si="21"/>
        <v>0.81552926902869927</v>
      </c>
      <c r="G174" s="38">
        <f t="shared" si="22"/>
        <v>1214.6281006042077</v>
      </c>
      <c r="H174" s="40">
        <f t="shared" si="23"/>
        <v>304.16565816458359</v>
      </c>
      <c r="I174" s="38">
        <f t="shared" si="24"/>
        <v>1518.7937587687913</v>
      </c>
      <c r="J174" s="38">
        <f t="shared" si="25"/>
        <v>-71.528480018402874</v>
      </c>
      <c r="K174" s="38">
        <f t="shared" si="26"/>
        <v>1447.2652787503885</v>
      </c>
      <c r="L174" s="38">
        <f t="shared" si="27"/>
        <v>2841663.1226564087</v>
      </c>
      <c r="M174" s="38">
        <f t="shared" si="28"/>
        <v>2707833.3365419768</v>
      </c>
      <c r="N174" s="48">
        <f>jan!M174</f>
        <v>1764679.4634592403</v>
      </c>
      <c r="O174" s="48">
        <f t="shared" si="29"/>
        <v>943153.87308273651</v>
      </c>
    </row>
    <row r="175" spans="1:15" x14ac:dyDescent="0.25">
      <c r="A175" s="37">
        <v>3431</v>
      </c>
      <c r="B175" s="37" t="s">
        <v>193</v>
      </c>
      <c r="C175" s="38">
        <v>20116038</v>
      </c>
      <c r="D175" s="38">
        <v>2523</v>
      </c>
      <c r="E175" s="38">
        <f t="shared" si="20"/>
        <v>7973.063020214031</v>
      </c>
      <c r="F175" s="39">
        <f t="shared" si="21"/>
        <v>0.77497789497871394</v>
      </c>
      <c r="G175" s="38">
        <f t="shared" si="22"/>
        <v>1481.6343523812841</v>
      </c>
      <c r="H175" s="40">
        <f t="shared" si="23"/>
        <v>450.18470210517222</v>
      </c>
      <c r="I175" s="38">
        <f t="shared" si="24"/>
        <v>1931.8190544864563</v>
      </c>
      <c r="J175" s="38">
        <f t="shared" si="25"/>
        <v>-71.528480018402874</v>
      </c>
      <c r="K175" s="38">
        <f t="shared" si="26"/>
        <v>1860.2905744680534</v>
      </c>
      <c r="L175" s="38">
        <f t="shared" si="27"/>
        <v>4873979.4744693292</v>
      </c>
      <c r="M175" s="38">
        <f t="shared" si="28"/>
        <v>4693513.1193828983</v>
      </c>
      <c r="N175" s="48">
        <f>jan!M175</f>
        <v>3354668.6346433251</v>
      </c>
      <c r="O175" s="48">
        <f t="shared" si="29"/>
        <v>1338844.4847395732</v>
      </c>
    </row>
    <row r="176" spans="1:15" x14ac:dyDescent="0.25">
      <c r="A176" s="37">
        <v>3432</v>
      </c>
      <c r="B176" s="37" t="s">
        <v>194</v>
      </c>
      <c r="C176" s="38">
        <v>16376178</v>
      </c>
      <c r="D176" s="38">
        <v>1966</v>
      </c>
      <c r="E176" s="38">
        <f t="shared" si="20"/>
        <v>8329.6937945066129</v>
      </c>
      <c r="F176" s="39">
        <f t="shared" si="21"/>
        <v>0.8096422348999196</v>
      </c>
      <c r="G176" s="38">
        <f t="shared" si="22"/>
        <v>1253.3906568340317</v>
      </c>
      <c r="H176" s="40">
        <f t="shared" si="23"/>
        <v>325.36393110276856</v>
      </c>
      <c r="I176" s="38">
        <f t="shared" si="24"/>
        <v>1578.7545879368004</v>
      </c>
      <c r="J176" s="38">
        <f t="shared" si="25"/>
        <v>-71.528480018402874</v>
      </c>
      <c r="K176" s="38">
        <f t="shared" si="26"/>
        <v>1507.2261079183975</v>
      </c>
      <c r="L176" s="38">
        <f t="shared" si="27"/>
        <v>3103831.5198837495</v>
      </c>
      <c r="M176" s="38">
        <f t="shared" si="28"/>
        <v>2963206.5281675695</v>
      </c>
      <c r="N176" s="48">
        <f>jan!M176</f>
        <v>2638678.8576808465</v>
      </c>
      <c r="O176" s="48">
        <f t="shared" si="29"/>
        <v>324527.67048672307</v>
      </c>
    </row>
    <row r="177" spans="1:15" x14ac:dyDescent="0.25">
      <c r="A177" s="37">
        <v>3433</v>
      </c>
      <c r="B177" s="37" t="s">
        <v>195</v>
      </c>
      <c r="C177" s="38">
        <v>23659407</v>
      </c>
      <c r="D177" s="38">
        <v>2185</v>
      </c>
      <c r="E177" s="38">
        <f t="shared" si="20"/>
        <v>10828.103890160182</v>
      </c>
      <c r="F177" s="39">
        <f t="shared" si="21"/>
        <v>1.0524864958588898</v>
      </c>
      <c r="G177" s="38">
        <f t="shared" si="22"/>
        <v>-345.59180438425278</v>
      </c>
      <c r="H177" s="40">
        <f t="shared" si="23"/>
        <v>0</v>
      </c>
      <c r="I177" s="38">
        <f t="shared" si="24"/>
        <v>-345.59180438425278</v>
      </c>
      <c r="J177" s="38">
        <f t="shared" si="25"/>
        <v>-71.528480018402874</v>
      </c>
      <c r="K177" s="38">
        <f t="shared" si="26"/>
        <v>-417.12028440265567</v>
      </c>
      <c r="L177" s="38">
        <f t="shared" si="27"/>
        <v>-755118.09257959237</v>
      </c>
      <c r="M177" s="38">
        <f t="shared" si="28"/>
        <v>-911407.82141980261</v>
      </c>
      <c r="N177" s="48">
        <f>jan!M177</f>
        <v>2642439.1270969743</v>
      </c>
      <c r="O177" s="48">
        <f t="shared" si="29"/>
        <v>-3553846.9485167768</v>
      </c>
    </row>
    <row r="178" spans="1:15" x14ac:dyDescent="0.25">
      <c r="A178" s="37">
        <v>3434</v>
      </c>
      <c r="B178" s="37" t="s">
        <v>196</v>
      </c>
      <c r="C178" s="38">
        <v>19600650</v>
      </c>
      <c r="D178" s="38">
        <v>2239</v>
      </c>
      <c r="E178" s="38">
        <f t="shared" si="20"/>
        <v>8754.1983028137565</v>
      </c>
      <c r="F178" s="39">
        <f t="shared" si="21"/>
        <v>0.85090386915801841</v>
      </c>
      <c r="G178" s="38">
        <f t="shared" si="22"/>
        <v>981.70777151745983</v>
      </c>
      <c r="H178" s="40">
        <f t="shared" si="23"/>
        <v>176.78735319526831</v>
      </c>
      <c r="I178" s="38">
        <f t="shared" si="24"/>
        <v>1158.4951247127281</v>
      </c>
      <c r="J178" s="38">
        <f t="shared" si="25"/>
        <v>-71.528480018402874</v>
      </c>
      <c r="K178" s="38">
        <f t="shared" si="26"/>
        <v>1086.9666446943252</v>
      </c>
      <c r="L178" s="38">
        <f t="shared" si="27"/>
        <v>2593870.5842317981</v>
      </c>
      <c r="M178" s="38">
        <f t="shared" si="28"/>
        <v>2433718.3174705938</v>
      </c>
      <c r="N178" s="48">
        <f>jan!M178</f>
        <v>1883077.7933913611</v>
      </c>
      <c r="O178" s="48">
        <f t="shared" si="29"/>
        <v>550640.52407923271</v>
      </c>
    </row>
    <row r="179" spans="1:15" x14ac:dyDescent="0.25">
      <c r="A179" s="37">
        <v>3435</v>
      </c>
      <c r="B179" s="37" t="s">
        <v>197</v>
      </c>
      <c r="C179" s="38">
        <v>29509247</v>
      </c>
      <c r="D179" s="38">
        <v>3553</v>
      </c>
      <c r="E179" s="38">
        <f t="shared" si="20"/>
        <v>8305.4452575288487</v>
      </c>
      <c r="F179" s="39">
        <f t="shared" si="21"/>
        <v>0.8072852887556714</v>
      </c>
      <c r="G179" s="38">
        <f t="shared" si="22"/>
        <v>1268.9097204998009</v>
      </c>
      <c r="H179" s="40">
        <f t="shared" si="23"/>
        <v>333.85091904498603</v>
      </c>
      <c r="I179" s="38">
        <f t="shared" si="24"/>
        <v>1602.760639544787</v>
      </c>
      <c r="J179" s="38">
        <f t="shared" si="25"/>
        <v>-71.528480018402874</v>
      </c>
      <c r="K179" s="38">
        <f t="shared" si="26"/>
        <v>1531.2321595263841</v>
      </c>
      <c r="L179" s="38">
        <f t="shared" si="27"/>
        <v>5694608.5523026278</v>
      </c>
      <c r="M179" s="38">
        <f t="shared" si="28"/>
        <v>5440467.8627972426</v>
      </c>
      <c r="N179" s="48">
        <f>jan!M179</f>
        <v>4569350.2398881232</v>
      </c>
      <c r="O179" s="48">
        <f t="shared" si="29"/>
        <v>871117.62290911935</v>
      </c>
    </row>
    <row r="180" spans="1:15" x14ac:dyDescent="0.25">
      <c r="A180" s="37">
        <v>3436</v>
      </c>
      <c r="B180" s="37" t="s">
        <v>198</v>
      </c>
      <c r="C180" s="38">
        <v>56456760</v>
      </c>
      <c r="D180" s="38">
        <v>5493</v>
      </c>
      <c r="E180" s="38">
        <f t="shared" si="20"/>
        <v>10277.94647733479</v>
      </c>
      <c r="F180" s="39">
        <f t="shared" si="21"/>
        <v>0.99901145965041982</v>
      </c>
      <c r="G180" s="38">
        <f t="shared" si="22"/>
        <v>6.5089398239983716</v>
      </c>
      <c r="H180" s="40">
        <f t="shared" si="23"/>
        <v>0</v>
      </c>
      <c r="I180" s="38">
        <f t="shared" si="24"/>
        <v>6.5089398239983716</v>
      </c>
      <c r="J180" s="38">
        <f t="shared" si="25"/>
        <v>-71.528480018402874</v>
      </c>
      <c r="K180" s="38">
        <f t="shared" si="26"/>
        <v>-65.019540194404499</v>
      </c>
      <c r="L180" s="38">
        <f t="shared" si="27"/>
        <v>35753.606453223052</v>
      </c>
      <c r="M180" s="38">
        <f t="shared" si="28"/>
        <v>-357152.33428786392</v>
      </c>
      <c r="N180" s="48">
        <f>jan!M180</f>
        <v>3750365.9308346333</v>
      </c>
      <c r="O180" s="48">
        <f t="shared" si="29"/>
        <v>-4107518.2651224975</v>
      </c>
    </row>
    <row r="181" spans="1:15" x14ac:dyDescent="0.25">
      <c r="A181" s="37">
        <v>3437</v>
      </c>
      <c r="B181" s="37" t="s">
        <v>199</v>
      </c>
      <c r="C181" s="38">
        <v>46239568</v>
      </c>
      <c r="D181" s="38">
        <v>5469</v>
      </c>
      <c r="E181" s="38">
        <f t="shared" si="20"/>
        <v>8454.8487840555863</v>
      </c>
      <c r="F181" s="39">
        <f t="shared" si="21"/>
        <v>0.82180723975449588</v>
      </c>
      <c r="G181" s="38">
        <f t="shared" si="22"/>
        <v>1173.2914635226887</v>
      </c>
      <c r="H181" s="40">
        <f t="shared" si="23"/>
        <v>281.55968476062787</v>
      </c>
      <c r="I181" s="38">
        <f t="shared" si="24"/>
        <v>1454.8511482833164</v>
      </c>
      <c r="J181" s="38">
        <f t="shared" si="25"/>
        <v>-71.528480018402874</v>
      </c>
      <c r="K181" s="38">
        <f t="shared" si="26"/>
        <v>1383.3226682649135</v>
      </c>
      <c r="L181" s="38">
        <f t="shared" si="27"/>
        <v>7956580.9299614578</v>
      </c>
      <c r="M181" s="38">
        <f t="shared" si="28"/>
        <v>7565391.6727408124</v>
      </c>
      <c r="N181" s="48">
        <f>jan!M181</f>
        <v>6600555.3169260174</v>
      </c>
      <c r="O181" s="48">
        <f t="shared" si="29"/>
        <v>964836.35581479501</v>
      </c>
    </row>
    <row r="182" spans="1:15" x14ac:dyDescent="0.25">
      <c r="A182" s="37">
        <v>3438</v>
      </c>
      <c r="B182" s="37" t="s">
        <v>200</v>
      </c>
      <c r="C182" s="38">
        <v>28177000</v>
      </c>
      <c r="D182" s="38">
        <v>3108</v>
      </c>
      <c r="E182" s="38">
        <f t="shared" si="20"/>
        <v>9065.9588159588166</v>
      </c>
      <c r="F182" s="39">
        <f t="shared" si="21"/>
        <v>0.88120684125319659</v>
      </c>
      <c r="G182" s="38">
        <f t="shared" si="22"/>
        <v>782.18104310462138</v>
      </c>
      <c r="H182" s="40">
        <f t="shared" si="23"/>
        <v>67.671173594497304</v>
      </c>
      <c r="I182" s="38">
        <f t="shared" si="24"/>
        <v>849.85221669911869</v>
      </c>
      <c r="J182" s="38">
        <f t="shared" si="25"/>
        <v>-71.528480018402874</v>
      </c>
      <c r="K182" s="38">
        <f t="shared" si="26"/>
        <v>778.3237366807158</v>
      </c>
      <c r="L182" s="38">
        <f t="shared" si="27"/>
        <v>2641340.6895008609</v>
      </c>
      <c r="M182" s="38">
        <f t="shared" si="28"/>
        <v>2419030.1736036646</v>
      </c>
      <c r="N182" s="48">
        <f>jan!M182</f>
        <v>2963867.4111658554</v>
      </c>
      <c r="O182" s="48">
        <f t="shared" si="29"/>
        <v>-544837.23756219074</v>
      </c>
    </row>
    <row r="183" spans="1:15" x14ac:dyDescent="0.25">
      <c r="A183" s="37">
        <v>3439</v>
      </c>
      <c r="B183" s="37" t="s">
        <v>201</v>
      </c>
      <c r="C183" s="38">
        <v>36625663</v>
      </c>
      <c r="D183" s="38">
        <v>4497</v>
      </c>
      <c r="E183" s="38">
        <f t="shared" si="20"/>
        <v>8144.4658661329777</v>
      </c>
      <c r="F183" s="39">
        <f t="shared" si="21"/>
        <v>0.79163816925308694</v>
      </c>
      <c r="G183" s="38">
        <f t="shared" si="22"/>
        <v>1371.9365309931582</v>
      </c>
      <c r="H183" s="40">
        <f t="shared" si="23"/>
        <v>390.19370603354088</v>
      </c>
      <c r="I183" s="38">
        <f t="shared" si="24"/>
        <v>1762.130237026699</v>
      </c>
      <c r="J183" s="38">
        <f t="shared" si="25"/>
        <v>-71.528480018402874</v>
      </c>
      <c r="K183" s="38">
        <f t="shared" si="26"/>
        <v>1690.6017570082961</v>
      </c>
      <c r="L183" s="38">
        <f t="shared" si="27"/>
        <v>7924299.6759090656</v>
      </c>
      <c r="M183" s="38">
        <f t="shared" si="28"/>
        <v>7602636.1012663078</v>
      </c>
      <c r="N183" s="48">
        <f>jan!M183</f>
        <v>4754803.9736270467</v>
      </c>
      <c r="O183" s="48">
        <f t="shared" si="29"/>
        <v>2847832.1276392611</v>
      </c>
    </row>
    <row r="184" spans="1:15" x14ac:dyDescent="0.25">
      <c r="A184" s="37">
        <v>3440</v>
      </c>
      <c r="B184" s="37" t="s">
        <v>202</v>
      </c>
      <c r="C184" s="38">
        <v>49037620</v>
      </c>
      <c r="D184" s="38">
        <v>5130</v>
      </c>
      <c r="E184" s="38">
        <f t="shared" si="20"/>
        <v>9558.9902534113062</v>
      </c>
      <c r="F184" s="39">
        <f t="shared" si="21"/>
        <v>0.9291292601010791</v>
      </c>
      <c r="G184" s="38">
        <f t="shared" si="22"/>
        <v>466.640923135028</v>
      </c>
      <c r="H184" s="40">
        <f t="shared" si="23"/>
        <v>0</v>
      </c>
      <c r="I184" s="38">
        <f t="shared" si="24"/>
        <v>466.640923135028</v>
      </c>
      <c r="J184" s="38">
        <f t="shared" si="25"/>
        <v>-71.528480018402874</v>
      </c>
      <c r="K184" s="38">
        <f t="shared" si="26"/>
        <v>395.11244311662512</v>
      </c>
      <c r="L184" s="38">
        <f t="shared" si="27"/>
        <v>2393867.9356826935</v>
      </c>
      <c r="M184" s="38">
        <f t="shared" si="28"/>
        <v>2026926.8331882867</v>
      </c>
      <c r="N184" s="48">
        <f>jan!M184</f>
        <v>2144030.35796681</v>
      </c>
      <c r="O184" s="48">
        <f t="shared" si="29"/>
        <v>-117103.52477852325</v>
      </c>
    </row>
    <row r="185" spans="1:15" x14ac:dyDescent="0.25">
      <c r="A185" s="37">
        <v>3441</v>
      </c>
      <c r="B185" s="37" t="s">
        <v>203</v>
      </c>
      <c r="C185" s="38">
        <v>53398136</v>
      </c>
      <c r="D185" s="38">
        <v>6147</v>
      </c>
      <c r="E185" s="38">
        <f t="shared" si="20"/>
        <v>8686.8612331218483</v>
      </c>
      <c r="F185" s="39">
        <f t="shared" si="21"/>
        <v>0.84435873833545172</v>
      </c>
      <c r="G185" s="38">
        <f t="shared" si="22"/>
        <v>1024.8034961202811</v>
      </c>
      <c r="H185" s="40">
        <f t="shared" si="23"/>
        <v>200.35532758743619</v>
      </c>
      <c r="I185" s="38">
        <f t="shared" si="24"/>
        <v>1225.1588237077174</v>
      </c>
      <c r="J185" s="38">
        <f t="shared" si="25"/>
        <v>-71.528480018402874</v>
      </c>
      <c r="K185" s="38">
        <f t="shared" si="26"/>
        <v>1153.6303436893145</v>
      </c>
      <c r="L185" s="38">
        <f t="shared" si="27"/>
        <v>7531051.2893313384</v>
      </c>
      <c r="M185" s="38">
        <f t="shared" si="28"/>
        <v>7091365.722658216</v>
      </c>
      <c r="N185" s="48">
        <f>jan!M185</f>
        <v>4705509.9148444412</v>
      </c>
      <c r="O185" s="48">
        <f t="shared" si="29"/>
        <v>2385855.8078137748</v>
      </c>
    </row>
    <row r="186" spans="1:15" x14ac:dyDescent="0.25">
      <c r="A186" s="37">
        <v>3442</v>
      </c>
      <c r="B186" s="37" t="s">
        <v>204</v>
      </c>
      <c r="C186" s="38">
        <v>123877223</v>
      </c>
      <c r="D186" s="38">
        <v>14925</v>
      </c>
      <c r="E186" s="38">
        <f t="shared" si="20"/>
        <v>8299.9814405360139</v>
      </c>
      <c r="F186" s="39">
        <f t="shared" si="21"/>
        <v>0.80675420836900946</v>
      </c>
      <c r="G186" s="38">
        <f t="shared" si="22"/>
        <v>1272.406563375215</v>
      </c>
      <c r="H186" s="40">
        <f t="shared" si="23"/>
        <v>335.76325499247821</v>
      </c>
      <c r="I186" s="38">
        <f t="shared" si="24"/>
        <v>1608.1698183676931</v>
      </c>
      <c r="J186" s="38">
        <f t="shared" si="25"/>
        <v>-71.528480018402874</v>
      </c>
      <c r="K186" s="38">
        <f t="shared" si="26"/>
        <v>1536.6413383492902</v>
      </c>
      <c r="L186" s="38">
        <f t="shared" si="27"/>
        <v>24001934.539137818</v>
      </c>
      <c r="M186" s="38">
        <f t="shared" si="28"/>
        <v>22934371.974863157</v>
      </c>
      <c r="N186" s="48">
        <f>jan!M186</f>
        <v>15370537.556920979</v>
      </c>
      <c r="O186" s="48">
        <f t="shared" si="29"/>
        <v>7563834.4179421775</v>
      </c>
    </row>
    <row r="187" spans="1:15" x14ac:dyDescent="0.25">
      <c r="A187" s="37">
        <v>3443</v>
      </c>
      <c r="B187" s="37" t="s">
        <v>205</v>
      </c>
      <c r="C187" s="38">
        <v>122550588</v>
      </c>
      <c r="D187" s="38">
        <v>13612</v>
      </c>
      <c r="E187" s="38">
        <f t="shared" si="20"/>
        <v>9003.1287099617984</v>
      </c>
      <c r="F187" s="39">
        <f t="shared" si="21"/>
        <v>0.87509978513644315</v>
      </c>
      <c r="G187" s="38">
        <f t="shared" si="22"/>
        <v>822.39231094271292</v>
      </c>
      <c r="H187" s="40">
        <f t="shared" si="23"/>
        <v>89.661710693453642</v>
      </c>
      <c r="I187" s="38">
        <f t="shared" si="24"/>
        <v>912.05402163616657</v>
      </c>
      <c r="J187" s="38">
        <f t="shared" si="25"/>
        <v>-71.528480018402874</v>
      </c>
      <c r="K187" s="38">
        <f t="shared" si="26"/>
        <v>840.52554161776368</v>
      </c>
      <c r="L187" s="38">
        <f t="shared" si="27"/>
        <v>12414879.342511499</v>
      </c>
      <c r="M187" s="38">
        <f t="shared" si="28"/>
        <v>11441233.672501</v>
      </c>
      <c r="N187" s="48">
        <f>jan!M187</f>
        <v>6170292.4318370735</v>
      </c>
      <c r="O187" s="48">
        <f t="shared" si="29"/>
        <v>5270941.2406639261</v>
      </c>
    </row>
    <row r="188" spans="1:15" x14ac:dyDescent="0.25">
      <c r="A188" s="37">
        <v>3446</v>
      </c>
      <c r="B188" s="37" t="s">
        <v>206</v>
      </c>
      <c r="C188" s="38">
        <v>121009485</v>
      </c>
      <c r="D188" s="38">
        <v>13689</v>
      </c>
      <c r="E188" s="38">
        <f t="shared" si="20"/>
        <v>8839.9068595222434</v>
      </c>
      <c r="F188" s="39">
        <f t="shared" si="21"/>
        <v>0.85923469969218169</v>
      </c>
      <c r="G188" s="38">
        <f t="shared" si="22"/>
        <v>926.85429522402819</v>
      </c>
      <c r="H188" s="40">
        <f t="shared" si="23"/>
        <v>146.78935834729791</v>
      </c>
      <c r="I188" s="38">
        <f t="shared" si="24"/>
        <v>1073.643653571326</v>
      </c>
      <c r="J188" s="38">
        <f t="shared" si="25"/>
        <v>-71.528480018402874</v>
      </c>
      <c r="K188" s="38">
        <f t="shared" si="26"/>
        <v>1002.1151735529231</v>
      </c>
      <c r="L188" s="38">
        <f t="shared" si="27"/>
        <v>14697107.973737882</v>
      </c>
      <c r="M188" s="38">
        <f t="shared" si="28"/>
        <v>13717954.610765964</v>
      </c>
      <c r="N188" s="48">
        <f>jan!M188</f>
        <v>9506548.4306272231</v>
      </c>
      <c r="O188" s="48">
        <f t="shared" si="29"/>
        <v>4211406.1801387407</v>
      </c>
    </row>
    <row r="189" spans="1:15" x14ac:dyDescent="0.25">
      <c r="A189" s="37">
        <v>3447</v>
      </c>
      <c r="B189" s="37" t="s">
        <v>207</v>
      </c>
      <c r="C189" s="38">
        <v>43001754</v>
      </c>
      <c r="D189" s="38">
        <v>5603</v>
      </c>
      <c r="E189" s="38">
        <f t="shared" si="20"/>
        <v>7674.773157237194</v>
      </c>
      <c r="F189" s="39">
        <f t="shared" si="21"/>
        <v>0.74598426360803494</v>
      </c>
      <c r="G189" s="38">
        <f t="shared" si="22"/>
        <v>1672.5398646864599</v>
      </c>
      <c r="H189" s="40">
        <f t="shared" si="23"/>
        <v>554.58615414706514</v>
      </c>
      <c r="I189" s="38">
        <f t="shared" si="24"/>
        <v>2227.126018833525</v>
      </c>
      <c r="J189" s="38">
        <f t="shared" si="25"/>
        <v>-71.528480018402874</v>
      </c>
      <c r="K189" s="38">
        <f t="shared" si="26"/>
        <v>2155.5975388151223</v>
      </c>
      <c r="L189" s="38">
        <f t="shared" si="27"/>
        <v>12478587.08352424</v>
      </c>
      <c r="M189" s="38">
        <f t="shared" si="28"/>
        <v>12077813.009981131</v>
      </c>
      <c r="N189" s="48">
        <f>jan!M189</f>
        <v>7803585.2562491298</v>
      </c>
      <c r="O189" s="48">
        <f t="shared" si="29"/>
        <v>4274227.7537320014</v>
      </c>
    </row>
    <row r="190" spans="1:15" x14ac:dyDescent="0.25">
      <c r="A190" s="37">
        <v>3448</v>
      </c>
      <c r="B190" s="37" t="s">
        <v>208</v>
      </c>
      <c r="C190" s="38">
        <v>54209986</v>
      </c>
      <c r="D190" s="38">
        <v>6510</v>
      </c>
      <c r="E190" s="38">
        <f t="shared" si="20"/>
        <v>8327.1867895545311</v>
      </c>
      <c r="F190" s="39">
        <f t="shared" si="21"/>
        <v>0.80939855522304516</v>
      </c>
      <c r="G190" s="38">
        <f t="shared" si="22"/>
        <v>1254.995140003364</v>
      </c>
      <c r="H190" s="40">
        <f t="shared" si="23"/>
        <v>326.24138283599723</v>
      </c>
      <c r="I190" s="38">
        <f t="shared" si="24"/>
        <v>1581.2365228393612</v>
      </c>
      <c r="J190" s="38">
        <f t="shared" si="25"/>
        <v>-71.528480018402874</v>
      </c>
      <c r="K190" s="38">
        <f t="shared" si="26"/>
        <v>1509.7080428209583</v>
      </c>
      <c r="L190" s="38">
        <f t="shared" si="27"/>
        <v>10293849.763684241</v>
      </c>
      <c r="M190" s="38">
        <f t="shared" si="28"/>
        <v>9828199.358764438</v>
      </c>
      <c r="N190" s="48">
        <f>jan!M190</f>
        <v>8904412.9377122633</v>
      </c>
      <c r="O190" s="48">
        <f t="shared" si="29"/>
        <v>923786.42105217464</v>
      </c>
    </row>
    <row r="191" spans="1:15" x14ac:dyDescent="0.25">
      <c r="A191" s="37">
        <v>3449</v>
      </c>
      <c r="B191" s="37" t="s">
        <v>209</v>
      </c>
      <c r="C191" s="38">
        <v>24029060</v>
      </c>
      <c r="D191" s="38">
        <v>2841</v>
      </c>
      <c r="E191" s="38">
        <f t="shared" si="20"/>
        <v>8457.9584653291095</v>
      </c>
      <c r="F191" s="39">
        <f t="shared" si="21"/>
        <v>0.82210949928026411</v>
      </c>
      <c r="G191" s="38">
        <f t="shared" si="22"/>
        <v>1171.3012675076338</v>
      </c>
      <c r="H191" s="40">
        <f t="shared" si="23"/>
        <v>280.47129631489474</v>
      </c>
      <c r="I191" s="38">
        <f t="shared" si="24"/>
        <v>1451.7725638225286</v>
      </c>
      <c r="J191" s="38">
        <f t="shared" si="25"/>
        <v>-71.528480018402874</v>
      </c>
      <c r="K191" s="38">
        <f t="shared" si="26"/>
        <v>1380.2440838041257</v>
      </c>
      <c r="L191" s="38">
        <f t="shared" si="27"/>
        <v>4124485.8538198038</v>
      </c>
      <c r="M191" s="38">
        <f t="shared" si="28"/>
        <v>3921273.4420875213</v>
      </c>
      <c r="N191" s="48">
        <f>jan!M191</f>
        <v>4191559.5839324952</v>
      </c>
      <c r="O191" s="48">
        <f t="shared" si="29"/>
        <v>-270286.1418449739</v>
      </c>
    </row>
    <row r="192" spans="1:15" x14ac:dyDescent="0.25">
      <c r="A192" s="37">
        <v>3450</v>
      </c>
      <c r="B192" s="37" t="s">
        <v>210</v>
      </c>
      <c r="C192" s="38">
        <v>9608734</v>
      </c>
      <c r="D192" s="38">
        <v>1593</v>
      </c>
      <c r="E192" s="38">
        <f t="shared" si="20"/>
        <v>6031.8480853735091</v>
      </c>
      <c r="F192" s="39">
        <f t="shared" si="21"/>
        <v>0.58629273595139142</v>
      </c>
      <c r="G192" s="38">
        <f t="shared" si="22"/>
        <v>2724.0119106792181</v>
      </c>
      <c r="H192" s="40">
        <f t="shared" si="23"/>
        <v>1129.6099292993549</v>
      </c>
      <c r="I192" s="38">
        <f t="shared" si="24"/>
        <v>3853.621839978573</v>
      </c>
      <c r="J192" s="38">
        <f t="shared" si="25"/>
        <v>-71.528480018402874</v>
      </c>
      <c r="K192" s="38">
        <f t="shared" si="26"/>
        <v>3782.0933599601703</v>
      </c>
      <c r="L192" s="38">
        <f t="shared" si="27"/>
        <v>6138819.591085867</v>
      </c>
      <c r="M192" s="38">
        <f t="shared" si="28"/>
        <v>6024874.7224165518</v>
      </c>
      <c r="N192" s="48">
        <f>jan!M192</f>
        <v>3998174.2206844287</v>
      </c>
      <c r="O192" s="48">
        <f t="shared" si="29"/>
        <v>2026700.5017321231</v>
      </c>
    </row>
    <row r="193" spans="1:15" x14ac:dyDescent="0.25">
      <c r="A193" s="37">
        <v>3451</v>
      </c>
      <c r="B193" s="37" t="s">
        <v>211</v>
      </c>
      <c r="C193" s="38">
        <v>56558430</v>
      </c>
      <c r="D193" s="38">
        <v>6424</v>
      </c>
      <c r="E193" s="38">
        <f t="shared" si="20"/>
        <v>8804.2387920298879</v>
      </c>
      <c r="F193" s="39">
        <f t="shared" si="21"/>
        <v>0.85576778066832548</v>
      </c>
      <c r="G193" s="38">
        <f t="shared" si="22"/>
        <v>949.68185841913566</v>
      </c>
      <c r="H193" s="40">
        <f t="shared" si="23"/>
        <v>159.27318196962233</v>
      </c>
      <c r="I193" s="38">
        <f t="shared" si="24"/>
        <v>1108.9550403887579</v>
      </c>
      <c r="J193" s="38">
        <f t="shared" si="25"/>
        <v>-71.528480018402874</v>
      </c>
      <c r="K193" s="38">
        <f t="shared" si="26"/>
        <v>1037.426560370355</v>
      </c>
      <c r="L193" s="38">
        <f t="shared" si="27"/>
        <v>7123927.1794573804</v>
      </c>
      <c r="M193" s="38">
        <f t="shared" si="28"/>
        <v>6664428.2238191608</v>
      </c>
      <c r="N193" s="48">
        <f>jan!M193</f>
        <v>6290931.6262063896</v>
      </c>
      <c r="O193" s="48">
        <f t="shared" si="29"/>
        <v>373496.59761277121</v>
      </c>
    </row>
    <row r="194" spans="1:15" x14ac:dyDescent="0.25">
      <c r="A194" s="37">
        <v>3452</v>
      </c>
      <c r="B194" s="37" t="s">
        <v>212</v>
      </c>
      <c r="C194" s="38">
        <v>17753649</v>
      </c>
      <c r="D194" s="38">
        <v>2190</v>
      </c>
      <c r="E194" s="38">
        <f t="shared" si="20"/>
        <v>8106.6890410958904</v>
      </c>
      <c r="F194" s="39">
        <f t="shared" si="21"/>
        <v>0.78796628000901625</v>
      </c>
      <c r="G194" s="38">
        <f t="shared" si="22"/>
        <v>1396.1136990168941</v>
      </c>
      <c r="H194" s="40">
        <f t="shared" si="23"/>
        <v>403.41559479652142</v>
      </c>
      <c r="I194" s="38">
        <f t="shared" si="24"/>
        <v>1799.5292938134155</v>
      </c>
      <c r="J194" s="38">
        <f t="shared" si="25"/>
        <v>-71.528480018402874</v>
      </c>
      <c r="K194" s="38">
        <f t="shared" si="26"/>
        <v>1728.0008137950126</v>
      </c>
      <c r="L194" s="38">
        <f t="shared" si="27"/>
        <v>3940969.1534513799</v>
      </c>
      <c r="M194" s="38">
        <f t="shared" si="28"/>
        <v>3784321.7822110779</v>
      </c>
      <c r="N194" s="48">
        <f>jan!M194</f>
        <v>3115496.85416127</v>
      </c>
      <c r="O194" s="48">
        <f t="shared" si="29"/>
        <v>668824.9280498079</v>
      </c>
    </row>
    <row r="195" spans="1:15" x14ac:dyDescent="0.25">
      <c r="A195" s="37">
        <v>3453</v>
      </c>
      <c r="B195" s="37" t="s">
        <v>213</v>
      </c>
      <c r="C195" s="38">
        <v>30049378</v>
      </c>
      <c r="D195" s="38">
        <v>3347</v>
      </c>
      <c r="E195" s="38">
        <f t="shared" si="20"/>
        <v>8978.0035853002682</v>
      </c>
      <c r="F195" s="39">
        <f t="shared" si="21"/>
        <v>0.87265763509048155</v>
      </c>
      <c r="G195" s="38">
        <f t="shared" si="22"/>
        <v>838.47239072609227</v>
      </c>
      <c r="H195" s="40">
        <f t="shared" si="23"/>
        <v>98.455504324989207</v>
      </c>
      <c r="I195" s="38">
        <f t="shared" si="24"/>
        <v>936.92789505108146</v>
      </c>
      <c r="J195" s="38">
        <f t="shared" si="25"/>
        <v>-71.528480018402874</v>
      </c>
      <c r="K195" s="38">
        <f t="shared" si="26"/>
        <v>865.39941503267858</v>
      </c>
      <c r="L195" s="38">
        <f t="shared" si="27"/>
        <v>3135897.6647359696</v>
      </c>
      <c r="M195" s="38">
        <f t="shared" si="28"/>
        <v>2896491.842114375</v>
      </c>
      <c r="N195" s="48">
        <f>jan!M195</f>
        <v>2224616.1988391643</v>
      </c>
      <c r="O195" s="48">
        <f t="shared" si="29"/>
        <v>671875.64327521063</v>
      </c>
    </row>
    <row r="196" spans="1:15" x14ac:dyDescent="0.25">
      <c r="A196" s="37">
        <v>3454</v>
      </c>
      <c r="B196" s="37" t="s">
        <v>214</v>
      </c>
      <c r="C196" s="38">
        <v>16372313</v>
      </c>
      <c r="D196" s="38">
        <v>1666</v>
      </c>
      <c r="E196" s="38">
        <f t="shared" si="20"/>
        <v>9827.318727490996</v>
      </c>
      <c r="F196" s="39">
        <f t="shared" si="21"/>
        <v>0.95521065886563394</v>
      </c>
      <c r="G196" s="38">
        <f t="shared" si="22"/>
        <v>294.91069972402647</v>
      </c>
      <c r="H196" s="40">
        <f t="shared" si="23"/>
        <v>0</v>
      </c>
      <c r="I196" s="38">
        <f t="shared" si="24"/>
        <v>294.91069972402647</v>
      </c>
      <c r="J196" s="38">
        <f t="shared" si="25"/>
        <v>-71.528480018402874</v>
      </c>
      <c r="K196" s="38">
        <f t="shared" si="26"/>
        <v>223.38221970562358</v>
      </c>
      <c r="L196" s="38">
        <f t="shared" si="27"/>
        <v>491321.22574022808</v>
      </c>
      <c r="M196" s="38">
        <f t="shared" si="28"/>
        <v>372154.7780295689</v>
      </c>
      <c r="N196" s="48">
        <f>jan!M196</f>
        <v>2171152.0738231386</v>
      </c>
      <c r="O196" s="48">
        <f t="shared" si="29"/>
        <v>-1798997.2957935696</v>
      </c>
    </row>
    <row r="197" spans="1:15" x14ac:dyDescent="0.25">
      <c r="A197" s="37">
        <v>3901</v>
      </c>
      <c r="B197" s="37" t="s">
        <v>215</v>
      </c>
      <c r="C197" s="38">
        <v>248425789</v>
      </c>
      <c r="D197" s="38">
        <v>28173</v>
      </c>
      <c r="E197" s="38">
        <f t="shared" si="20"/>
        <v>8817.8677812089591</v>
      </c>
      <c r="F197" s="39">
        <f t="shared" si="21"/>
        <v>0.85709251186860647</v>
      </c>
      <c r="G197" s="38">
        <f t="shared" si="22"/>
        <v>940.95930534453021</v>
      </c>
      <c r="H197" s="40">
        <f t="shared" si="23"/>
        <v>154.50303575694741</v>
      </c>
      <c r="I197" s="38">
        <f t="shared" si="24"/>
        <v>1095.4623411014777</v>
      </c>
      <c r="J197" s="38">
        <f t="shared" si="25"/>
        <v>-71.528480018402874</v>
      </c>
      <c r="K197" s="38">
        <f t="shared" si="26"/>
        <v>1023.9338610830748</v>
      </c>
      <c r="L197" s="38">
        <f t="shared" si="27"/>
        <v>30862460.535851933</v>
      </c>
      <c r="M197" s="38">
        <f t="shared" si="28"/>
        <v>28847288.668293469</v>
      </c>
      <c r="N197" s="48">
        <f>jan!M197</f>
        <v>17493857.694477376</v>
      </c>
      <c r="O197" s="48">
        <f t="shared" si="29"/>
        <v>11353430.973816093</v>
      </c>
    </row>
    <row r="198" spans="1:15" x14ac:dyDescent="0.25">
      <c r="A198" s="37">
        <v>3903</v>
      </c>
      <c r="B198" s="37" t="s">
        <v>216</v>
      </c>
      <c r="C198" s="38">
        <v>255559367</v>
      </c>
      <c r="D198" s="38">
        <v>27086</v>
      </c>
      <c r="E198" s="38">
        <f t="shared" si="20"/>
        <v>9435.1091707893374</v>
      </c>
      <c r="F198" s="39">
        <f t="shared" si="21"/>
        <v>0.91708807838777062</v>
      </c>
      <c r="G198" s="38">
        <f t="shared" si="22"/>
        <v>545.92481601308805</v>
      </c>
      <c r="H198" s="40">
        <f t="shared" si="23"/>
        <v>0</v>
      </c>
      <c r="I198" s="38">
        <f t="shared" si="24"/>
        <v>545.92481601308805</v>
      </c>
      <c r="J198" s="38">
        <f t="shared" si="25"/>
        <v>-71.528480018402874</v>
      </c>
      <c r="K198" s="38">
        <f t="shared" si="26"/>
        <v>474.39633599468516</v>
      </c>
      <c r="L198" s="38">
        <f t="shared" si="27"/>
        <v>14786919.566530503</v>
      </c>
      <c r="M198" s="38">
        <f t="shared" si="28"/>
        <v>12849499.156752042</v>
      </c>
      <c r="N198" s="48">
        <f>jan!M198</f>
        <v>7481955.8484002808</v>
      </c>
      <c r="O198" s="48">
        <f t="shared" si="29"/>
        <v>5367543.3083517617</v>
      </c>
    </row>
    <row r="199" spans="1:15" x14ac:dyDescent="0.25">
      <c r="A199" s="37">
        <v>3905</v>
      </c>
      <c r="B199" s="37" t="s">
        <v>217</v>
      </c>
      <c r="C199" s="38">
        <v>572270219</v>
      </c>
      <c r="D199" s="38">
        <v>60246</v>
      </c>
      <c r="E199" s="38">
        <f t="shared" si="20"/>
        <v>9498.891528068254</v>
      </c>
      <c r="F199" s="39">
        <f t="shared" si="21"/>
        <v>0.92328769287162404</v>
      </c>
      <c r="G199" s="38">
        <f t="shared" si="22"/>
        <v>505.10410735458134</v>
      </c>
      <c r="H199" s="40">
        <f t="shared" si="23"/>
        <v>0</v>
      </c>
      <c r="I199" s="38">
        <f t="shared" si="24"/>
        <v>505.10410735458134</v>
      </c>
      <c r="J199" s="38">
        <f t="shared" si="25"/>
        <v>-71.528480018402874</v>
      </c>
      <c r="K199" s="38">
        <f t="shared" si="26"/>
        <v>433.57562733617846</v>
      </c>
      <c r="L199" s="38">
        <f t="shared" si="27"/>
        <v>30430502.051684108</v>
      </c>
      <c r="M199" s="38">
        <f t="shared" si="28"/>
        <v>26121197.244495407</v>
      </c>
      <c r="N199" s="48">
        <f>jan!M199</f>
        <v>12839183.827104894</v>
      </c>
      <c r="O199" s="48">
        <f t="shared" si="29"/>
        <v>13282013.417390512</v>
      </c>
    </row>
    <row r="200" spans="1:15" x14ac:dyDescent="0.25">
      <c r="A200" s="37">
        <v>3907</v>
      </c>
      <c r="B200" s="37" t="s">
        <v>218</v>
      </c>
      <c r="C200" s="38">
        <v>588101171</v>
      </c>
      <c r="D200" s="38">
        <v>67062</v>
      </c>
      <c r="E200" s="38">
        <f t="shared" si="20"/>
        <v>8769.5143449345378</v>
      </c>
      <c r="F200" s="39">
        <f t="shared" si="21"/>
        <v>0.8523925810937043</v>
      </c>
      <c r="G200" s="38">
        <f t="shared" si="22"/>
        <v>971.90550456015978</v>
      </c>
      <c r="H200" s="40">
        <f t="shared" si="23"/>
        <v>171.42673845299487</v>
      </c>
      <c r="I200" s="38">
        <f t="shared" si="24"/>
        <v>1143.3322430131548</v>
      </c>
      <c r="J200" s="38">
        <f t="shared" si="25"/>
        <v>-71.528480018402874</v>
      </c>
      <c r="K200" s="38">
        <f t="shared" si="26"/>
        <v>1071.8037629947519</v>
      </c>
      <c r="L200" s="38">
        <f t="shared" si="27"/>
        <v>76674146.880948186</v>
      </c>
      <c r="M200" s="38">
        <f t="shared" si="28"/>
        <v>71877303.953954056</v>
      </c>
      <c r="N200" s="48">
        <f>jan!M200</f>
        <v>46913678.199152097</v>
      </c>
      <c r="O200" s="48">
        <f t="shared" si="29"/>
        <v>24963625.754801959</v>
      </c>
    </row>
    <row r="201" spans="1:15" x14ac:dyDescent="0.25">
      <c r="A201" s="37">
        <v>3909</v>
      </c>
      <c r="B201" s="37" t="s">
        <v>219</v>
      </c>
      <c r="C201" s="38">
        <v>417661640</v>
      </c>
      <c r="D201" s="38">
        <v>49022</v>
      </c>
      <c r="E201" s="38">
        <f t="shared" ref="E201:E264" si="30">(C201)/D201</f>
        <v>8519.8816857737347</v>
      </c>
      <c r="F201" s="39">
        <f t="shared" ref="F201:F264" si="31">E201/$E$366</f>
        <v>0.82812840655702991</v>
      </c>
      <c r="G201" s="38">
        <f t="shared" ref="G201:G264" si="32">(E$366-E201)*0.64</f>
        <v>1131.6704064230737</v>
      </c>
      <c r="H201" s="40">
        <f t="shared" ref="H201:H264" si="33">(IF(E201&gt;=E$366*0.9,0,IF(E201&lt;0.9*E$366,(E$366*0.9-E201)*0.35)))</f>
        <v>258.79816915927591</v>
      </c>
      <c r="I201" s="38">
        <f t="shared" ref="I201:I264" si="34">G201+H201</f>
        <v>1390.4685755823496</v>
      </c>
      <c r="J201" s="38">
        <f t="shared" ref="J201:J264" si="35">I$368</f>
        <v>-71.528480018402874</v>
      </c>
      <c r="K201" s="38">
        <f t="shared" ref="K201:K264" si="36">I201+J201</f>
        <v>1318.9400955639467</v>
      </c>
      <c r="L201" s="38">
        <f t="shared" ref="L201:L264" si="37">I201*D201</f>
        <v>68163550.512197942</v>
      </c>
      <c r="M201" s="38">
        <f t="shared" ref="M201:M264" si="38">D201*K201</f>
        <v>64657081.364735797</v>
      </c>
      <c r="N201" s="48">
        <f>jan!M201</f>
        <v>43331468.831175201</v>
      </c>
      <c r="O201" s="48">
        <f t="shared" ref="O201:O264" si="39">M201-N201</f>
        <v>21325612.533560596</v>
      </c>
    </row>
    <row r="202" spans="1:15" x14ac:dyDescent="0.25">
      <c r="A202" s="37">
        <v>3911</v>
      </c>
      <c r="B202" s="37" t="s">
        <v>220</v>
      </c>
      <c r="C202" s="38">
        <v>256217896</v>
      </c>
      <c r="D202" s="38">
        <v>27743</v>
      </c>
      <c r="E202" s="38">
        <f t="shared" si="30"/>
        <v>9235.4069855459038</v>
      </c>
      <c r="F202" s="39">
        <f t="shared" si="31"/>
        <v>0.89767712192721938</v>
      </c>
      <c r="G202" s="38">
        <f t="shared" si="32"/>
        <v>673.73421456888548</v>
      </c>
      <c r="H202" s="40">
        <f t="shared" si="33"/>
        <v>8.3643142390167657</v>
      </c>
      <c r="I202" s="38">
        <f t="shared" si="34"/>
        <v>682.0985288079022</v>
      </c>
      <c r="J202" s="38">
        <f t="shared" si="35"/>
        <v>-71.528480018402874</v>
      </c>
      <c r="K202" s="38">
        <f t="shared" si="36"/>
        <v>610.57004878949931</v>
      </c>
      <c r="L202" s="38">
        <f t="shared" si="37"/>
        <v>18923459.48471763</v>
      </c>
      <c r="M202" s="38">
        <f t="shared" si="38"/>
        <v>16939044.86356708</v>
      </c>
      <c r="N202" s="48">
        <f>jan!M202</f>
        <v>10625661.534091743</v>
      </c>
      <c r="O202" s="48">
        <f t="shared" si="39"/>
        <v>6313383.3294753376</v>
      </c>
    </row>
    <row r="203" spans="1:15" x14ac:dyDescent="0.25">
      <c r="A203" s="37">
        <v>4001</v>
      </c>
      <c r="B203" s="37" t="s">
        <v>221</v>
      </c>
      <c r="C203" s="38">
        <v>368580532</v>
      </c>
      <c r="D203" s="38">
        <v>37435</v>
      </c>
      <c r="E203" s="38">
        <f t="shared" si="30"/>
        <v>9845.8803793241623</v>
      </c>
      <c r="F203" s="39">
        <f t="shared" si="31"/>
        <v>0.95701484250603985</v>
      </c>
      <c r="G203" s="38">
        <f t="shared" si="32"/>
        <v>283.03124255080007</v>
      </c>
      <c r="H203" s="40">
        <f t="shared" si="33"/>
        <v>0</v>
      </c>
      <c r="I203" s="38">
        <f t="shared" si="34"/>
        <v>283.03124255080007</v>
      </c>
      <c r="J203" s="38">
        <f t="shared" si="35"/>
        <v>-71.528480018402874</v>
      </c>
      <c r="K203" s="38">
        <f t="shared" si="36"/>
        <v>211.50276253239718</v>
      </c>
      <c r="L203" s="38">
        <f t="shared" si="37"/>
        <v>10595274.5648892</v>
      </c>
      <c r="M203" s="38">
        <f t="shared" si="38"/>
        <v>7917605.915400289</v>
      </c>
      <c r="N203" s="48">
        <f>jan!M203</f>
        <v>3389924.0497107161</v>
      </c>
      <c r="O203" s="48">
        <f t="shared" si="39"/>
        <v>4527681.8656895729</v>
      </c>
    </row>
    <row r="204" spans="1:15" x14ac:dyDescent="0.25">
      <c r="A204" s="37">
        <v>4003</v>
      </c>
      <c r="B204" s="37" t="s">
        <v>222</v>
      </c>
      <c r="C204" s="38">
        <v>526191110</v>
      </c>
      <c r="D204" s="38">
        <v>56906</v>
      </c>
      <c r="E204" s="38">
        <f t="shared" si="30"/>
        <v>9246.6718799423616</v>
      </c>
      <c r="F204" s="39">
        <f t="shared" si="31"/>
        <v>0.89877206425043832</v>
      </c>
      <c r="G204" s="38">
        <f t="shared" si="32"/>
        <v>666.52468215515262</v>
      </c>
      <c r="H204" s="40">
        <f t="shared" si="33"/>
        <v>4.4216012002565543</v>
      </c>
      <c r="I204" s="38">
        <f t="shared" si="34"/>
        <v>670.94628335540915</v>
      </c>
      <c r="J204" s="38">
        <f t="shared" si="35"/>
        <v>-71.528480018402874</v>
      </c>
      <c r="K204" s="38">
        <f t="shared" si="36"/>
        <v>599.41780333700626</v>
      </c>
      <c r="L204" s="38">
        <f t="shared" si="37"/>
        <v>38180869.200622916</v>
      </c>
      <c r="M204" s="38">
        <f t="shared" si="38"/>
        <v>34110469.516695678</v>
      </c>
      <c r="N204" s="48">
        <f>jan!M204</f>
        <v>27045267.980155777</v>
      </c>
      <c r="O204" s="48">
        <f t="shared" si="39"/>
        <v>7065201.536539901</v>
      </c>
    </row>
    <row r="205" spans="1:15" x14ac:dyDescent="0.25">
      <c r="A205" s="37">
        <v>4005</v>
      </c>
      <c r="B205" s="37" t="s">
        <v>223</v>
      </c>
      <c r="C205" s="38">
        <v>121067302</v>
      </c>
      <c r="D205" s="38">
        <v>13389</v>
      </c>
      <c r="E205" s="38">
        <f t="shared" si="30"/>
        <v>9042.2960639330795</v>
      </c>
      <c r="F205" s="39">
        <f t="shared" si="31"/>
        <v>0.8789068331248503</v>
      </c>
      <c r="G205" s="38">
        <f t="shared" si="32"/>
        <v>797.32520440109306</v>
      </c>
      <c r="H205" s="40">
        <f t="shared" si="33"/>
        <v>75.953136803505274</v>
      </c>
      <c r="I205" s="38">
        <f t="shared" si="34"/>
        <v>873.27834120459829</v>
      </c>
      <c r="J205" s="38">
        <f t="shared" si="35"/>
        <v>-71.528480018402874</v>
      </c>
      <c r="K205" s="38">
        <f t="shared" si="36"/>
        <v>801.7498611861954</v>
      </c>
      <c r="L205" s="38">
        <f t="shared" si="37"/>
        <v>11692323.710388366</v>
      </c>
      <c r="M205" s="38">
        <f t="shared" si="38"/>
        <v>10734628.89142197</v>
      </c>
      <c r="N205" s="48">
        <f>jan!M205</f>
        <v>9116824.7567695137</v>
      </c>
      <c r="O205" s="48">
        <f t="shared" si="39"/>
        <v>1617804.1346524563</v>
      </c>
    </row>
    <row r="206" spans="1:15" x14ac:dyDescent="0.25">
      <c r="A206" s="37">
        <v>4010</v>
      </c>
      <c r="B206" s="37" t="s">
        <v>224</v>
      </c>
      <c r="C206" s="38">
        <v>21597131</v>
      </c>
      <c r="D206" s="38">
        <v>2377</v>
      </c>
      <c r="E206" s="38">
        <f t="shared" si="30"/>
        <v>9085.8775767774514</v>
      </c>
      <c r="F206" s="39">
        <f t="shared" si="31"/>
        <v>0.88314293523497922</v>
      </c>
      <c r="G206" s="38">
        <f t="shared" si="32"/>
        <v>769.43303618069513</v>
      </c>
      <c r="H206" s="40">
        <f t="shared" si="33"/>
        <v>60.699607307975107</v>
      </c>
      <c r="I206" s="38">
        <f t="shared" si="34"/>
        <v>830.13264348867028</v>
      </c>
      <c r="J206" s="38">
        <f t="shared" si="35"/>
        <v>-71.528480018402874</v>
      </c>
      <c r="K206" s="38">
        <f t="shared" si="36"/>
        <v>758.60416347026739</v>
      </c>
      <c r="L206" s="38">
        <f t="shared" si="37"/>
        <v>1973225.2935725693</v>
      </c>
      <c r="M206" s="38">
        <f t="shared" si="38"/>
        <v>1803202.0965688257</v>
      </c>
      <c r="N206" s="48">
        <f>jan!M206</f>
        <v>1069550.468365906</v>
      </c>
      <c r="O206" s="48">
        <f t="shared" si="39"/>
        <v>733651.62820291962</v>
      </c>
    </row>
    <row r="207" spans="1:15" x14ac:dyDescent="0.25">
      <c r="A207" s="37">
        <v>4012</v>
      </c>
      <c r="B207" s="37" t="s">
        <v>225</v>
      </c>
      <c r="C207" s="38">
        <v>138453845</v>
      </c>
      <c r="D207" s="38">
        <v>14267</v>
      </c>
      <c r="E207" s="38">
        <f t="shared" si="30"/>
        <v>9704.4820214480969</v>
      </c>
      <c r="F207" s="39">
        <f t="shared" si="31"/>
        <v>0.94327099005404969</v>
      </c>
      <c r="G207" s="38">
        <f t="shared" si="32"/>
        <v>373.5261915914819</v>
      </c>
      <c r="H207" s="40">
        <f t="shared" si="33"/>
        <v>0</v>
      </c>
      <c r="I207" s="38">
        <f t="shared" si="34"/>
        <v>373.5261915914819</v>
      </c>
      <c r="J207" s="38">
        <f t="shared" si="35"/>
        <v>-71.528480018402874</v>
      </c>
      <c r="K207" s="38">
        <f t="shared" si="36"/>
        <v>301.99771157307902</v>
      </c>
      <c r="L207" s="38">
        <f t="shared" si="37"/>
        <v>5329098.1754356725</v>
      </c>
      <c r="M207" s="38">
        <f t="shared" si="38"/>
        <v>4308601.3510131184</v>
      </c>
      <c r="N207" s="48">
        <f>jan!M207</f>
        <v>2722320.7473974368</v>
      </c>
      <c r="O207" s="48">
        <f t="shared" si="39"/>
        <v>1586280.6036156816</v>
      </c>
    </row>
    <row r="208" spans="1:15" x14ac:dyDescent="0.25">
      <c r="A208" s="37">
        <v>4014</v>
      </c>
      <c r="B208" s="37" t="s">
        <v>226</v>
      </c>
      <c r="C208" s="38">
        <v>85604539</v>
      </c>
      <c r="D208" s="38">
        <v>10378</v>
      </c>
      <c r="E208" s="38">
        <f t="shared" si="30"/>
        <v>8248.6547504336104</v>
      </c>
      <c r="F208" s="39">
        <f t="shared" si="31"/>
        <v>0.8017652787505003</v>
      </c>
      <c r="G208" s="38">
        <f t="shared" si="32"/>
        <v>1305.2556450407533</v>
      </c>
      <c r="H208" s="40">
        <f t="shared" si="33"/>
        <v>353.72759652831945</v>
      </c>
      <c r="I208" s="38">
        <f t="shared" si="34"/>
        <v>1658.9832415690728</v>
      </c>
      <c r="J208" s="38">
        <f t="shared" si="35"/>
        <v>-71.528480018402874</v>
      </c>
      <c r="K208" s="38">
        <f t="shared" si="36"/>
        <v>1587.4547615506699</v>
      </c>
      <c r="L208" s="38">
        <f t="shared" si="37"/>
        <v>17216928.081003837</v>
      </c>
      <c r="M208" s="38">
        <f t="shared" si="38"/>
        <v>16474605.515372852</v>
      </c>
      <c r="N208" s="48">
        <f>jan!M208</f>
        <v>11302220.492650978</v>
      </c>
      <c r="O208" s="48">
        <f t="shared" si="39"/>
        <v>5172385.0227218736</v>
      </c>
    </row>
    <row r="209" spans="1:15" x14ac:dyDescent="0.25">
      <c r="A209" s="37">
        <v>4016</v>
      </c>
      <c r="B209" s="37" t="s">
        <v>227</v>
      </c>
      <c r="C209" s="38">
        <v>34341356</v>
      </c>
      <c r="D209" s="38">
        <v>4056</v>
      </c>
      <c r="E209" s="38">
        <f t="shared" si="30"/>
        <v>8466.8037475345172</v>
      </c>
      <c r="F209" s="39">
        <f t="shared" si="31"/>
        <v>0.82296925646099384</v>
      </c>
      <c r="G209" s="38">
        <f t="shared" si="32"/>
        <v>1165.6402868961729</v>
      </c>
      <c r="H209" s="40">
        <f t="shared" si="33"/>
        <v>277.37544754300205</v>
      </c>
      <c r="I209" s="38">
        <f t="shared" si="34"/>
        <v>1443.015734439175</v>
      </c>
      <c r="J209" s="38">
        <f t="shared" si="35"/>
        <v>-71.528480018402874</v>
      </c>
      <c r="K209" s="38">
        <f t="shared" si="36"/>
        <v>1371.4872544207722</v>
      </c>
      <c r="L209" s="38">
        <f t="shared" si="37"/>
        <v>5852871.8188852938</v>
      </c>
      <c r="M209" s="38">
        <f t="shared" si="38"/>
        <v>5562752.3039306523</v>
      </c>
      <c r="N209" s="48">
        <f>jan!M209</f>
        <v>3762515.7305562147</v>
      </c>
      <c r="O209" s="48">
        <f t="shared" si="39"/>
        <v>1800236.5733744376</v>
      </c>
    </row>
    <row r="210" spans="1:15" x14ac:dyDescent="0.25">
      <c r="A210" s="37">
        <v>4018</v>
      </c>
      <c r="B210" s="37" t="s">
        <v>228</v>
      </c>
      <c r="C210" s="38">
        <v>56360011</v>
      </c>
      <c r="D210" s="38">
        <v>6529</v>
      </c>
      <c r="E210" s="38">
        <f t="shared" si="30"/>
        <v>8632.2577730127123</v>
      </c>
      <c r="F210" s="39">
        <f t="shared" si="31"/>
        <v>0.83905130824658269</v>
      </c>
      <c r="G210" s="38">
        <f t="shared" si="32"/>
        <v>1059.7497105901282</v>
      </c>
      <c r="H210" s="40">
        <f t="shared" si="33"/>
        <v>219.4665386256338</v>
      </c>
      <c r="I210" s="38">
        <f t="shared" si="34"/>
        <v>1279.216249215762</v>
      </c>
      <c r="J210" s="38">
        <f t="shared" si="35"/>
        <v>-71.528480018402874</v>
      </c>
      <c r="K210" s="38">
        <f t="shared" si="36"/>
        <v>1207.6877691973591</v>
      </c>
      <c r="L210" s="38">
        <f t="shared" si="37"/>
        <v>8352002.8911297098</v>
      </c>
      <c r="M210" s="38">
        <f t="shared" si="38"/>
        <v>7884993.4450895572</v>
      </c>
      <c r="N210" s="48">
        <f>jan!M210</f>
        <v>6524873.4245565869</v>
      </c>
      <c r="O210" s="48">
        <f t="shared" si="39"/>
        <v>1360120.0205329703</v>
      </c>
    </row>
    <row r="211" spans="1:15" x14ac:dyDescent="0.25">
      <c r="A211" s="37">
        <v>4020</v>
      </c>
      <c r="B211" s="37" t="s">
        <v>229</v>
      </c>
      <c r="C211" s="38">
        <v>87089788</v>
      </c>
      <c r="D211" s="38">
        <v>11157</v>
      </c>
      <c r="E211" s="38">
        <f t="shared" si="30"/>
        <v>7805.8427892802729</v>
      </c>
      <c r="F211" s="39">
        <f t="shared" si="31"/>
        <v>0.75872416887140171</v>
      </c>
      <c r="G211" s="38">
        <f t="shared" si="32"/>
        <v>1588.6553001788893</v>
      </c>
      <c r="H211" s="40">
        <f t="shared" si="33"/>
        <v>508.71178293198756</v>
      </c>
      <c r="I211" s="38">
        <f t="shared" si="34"/>
        <v>2097.367083110877</v>
      </c>
      <c r="J211" s="38">
        <f t="shared" si="35"/>
        <v>-71.528480018402874</v>
      </c>
      <c r="K211" s="38">
        <f t="shared" si="36"/>
        <v>2025.8386030924742</v>
      </c>
      <c r="L211" s="38">
        <f t="shared" si="37"/>
        <v>23400324.546268053</v>
      </c>
      <c r="M211" s="38">
        <f t="shared" si="38"/>
        <v>22602281.294702735</v>
      </c>
      <c r="N211" s="48">
        <f>jan!M211</f>
        <v>14662286.533268165</v>
      </c>
      <c r="O211" s="48">
        <f t="shared" si="39"/>
        <v>7939994.76143457</v>
      </c>
    </row>
    <row r="212" spans="1:15" x14ac:dyDescent="0.25">
      <c r="A212" s="37">
        <v>4022</v>
      </c>
      <c r="B212" s="37" t="s">
        <v>230</v>
      </c>
      <c r="C212" s="38">
        <v>25444132</v>
      </c>
      <c r="D212" s="38">
        <v>2959</v>
      </c>
      <c r="E212" s="38">
        <f t="shared" si="30"/>
        <v>8598.8955728286583</v>
      </c>
      <c r="F212" s="39">
        <f t="shared" si="31"/>
        <v>0.83580851841726034</v>
      </c>
      <c r="G212" s="38">
        <f t="shared" si="32"/>
        <v>1081.1015187079227</v>
      </c>
      <c r="H212" s="40">
        <f t="shared" si="33"/>
        <v>231.14330869005269</v>
      </c>
      <c r="I212" s="38">
        <f t="shared" si="34"/>
        <v>1312.2448273979753</v>
      </c>
      <c r="J212" s="38">
        <f t="shared" si="35"/>
        <v>-71.528480018402874</v>
      </c>
      <c r="K212" s="38">
        <f t="shared" si="36"/>
        <v>1240.7163473795724</v>
      </c>
      <c r="L212" s="38">
        <f t="shared" si="37"/>
        <v>3882932.4442706089</v>
      </c>
      <c r="M212" s="38">
        <f t="shared" si="38"/>
        <v>3671279.671896155</v>
      </c>
      <c r="N212" s="48">
        <f>jan!M212</f>
        <v>4143092.0306498613</v>
      </c>
      <c r="O212" s="48">
        <f t="shared" si="39"/>
        <v>-471812.35875370633</v>
      </c>
    </row>
    <row r="213" spans="1:15" x14ac:dyDescent="0.25">
      <c r="A213" s="37">
        <v>4024</v>
      </c>
      <c r="B213" s="37" t="s">
        <v>231</v>
      </c>
      <c r="C213" s="38">
        <v>16491168</v>
      </c>
      <c r="D213" s="38">
        <v>1638</v>
      </c>
      <c r="E213" s="38">
        <f t="shared" si="30"/>
        <v>10067.868131868132</v>
      </c>
      <c r="F213" s="39">
        <f t="shared" si="31"/>
        <v>0.97859194540130368</v>
      </c>
      <c r="G213" s="38">
        <f t="shared" si="32"/>
        <v>140.9590809226595</v>
      </c>
      <c r="H213" s="40">
        <f t="shared" si="33"/>
        <v>0</v>
      </c>
      <c r="I213" s="38">
        <f t="shared" si="34"/>
        <v>140.9590809226595</v>
      </c>
      <c r="J213" s="38">
        <f t="shared" si="35"/>
        <v>-71.528480018402874</v>
      </c>
      <c r="K213" s="38">
        <f t="shared" si="36"/>
        <v>69.430600904256622</v>
      </c>
      <c r="L213" s="38">
        <f t="shared" si="37"/>
        <v>230890.97455131626</v>
      </c>
      <c r="M213" s="38">
        <f t="shared" si="38"/>
        <v>113727.32428117235</v>
      </c>
      <c r="N213" s="48">
        <f>jan!M213</f>
        <v>1592111.6742630864</v>
      </c>
      <c r="O213" s="48">
        <f t="shared" si="39"/>
        <v>-1478384.349981914</v>
      </c>
    </row>
    <row r="214" spans="1:15" x14ac:dyDescent="0.25">
      <c r="A214" s="37">
        <v>4026</v>
      </c>
      <c r="B214" s="37" t="s">
        <v>232</v>
      </c>
      <c r="C214" s="38">
        <v>77575635</v>
      </c>
      <c r="D214" s="38">
        <v>5515</v>
      </c>
      <c r="E214" s="38">
        <f t="shared" si="30"/>
        <v>14066.298277425203</v>
      </c>
      <c r="F214" s="39">
        <f t="shared" si="31"/>
        <v>1.3672374345398142</v>
      </c>
      <c r="G214" s="38">
        <f t="shared" si="32"/>
        <v>-2418.0362122338661</v>
      </c>
      <c r="H214" s="40">
        <f t="shared" si="33"/>
        <v>0</v>
      </c>
      <c r="I214" s="38">
        <f t="shared" si="34"/>
        <v>-2418.0362122338661</v>
      </c>
      <c r="J214" s="38">
        <f t="shared" si="35"/>
        <v>-71.528480018402874</v>
      </c>
      <c r="K214" s="38">
        <f t="shared" si="36"/>
        <v>-2489.5646922522687</v>
      </c>
      <c r="L214" s="38">
        <f t="shared" si="37"/>
        <v>-13335469.710469771</v>
      </c>
      <c r="M214" s="38">
        <f t="shared" si="38"/>
        <v>-13729949.277771262</v>
      </c>
      <c r="N214" s="48">
        <f>jan!M214</f>
        <v>100360.76753184567</v>
      </c>
      <c r="O214" s="48">
        <f t="shared" si="39"/>
        <v>-13830310.045303108</v>
      </c>
    </row>
    <row r="215" spans="1:15" x14ac:dyDescent="0.25">
      <c r="A215" s="37">
        <v>4028</v>
      </c>
      <c r="B215" s="37" t="s">
        <v>233</v>
      </c>
      <c r="C215" s="38">
        <v>23029026</v>
      </c>
      <c r="D215" s="38">
        <v>2463</v>
      </c>
      <c r="E215" s="38">
        <f t="shared" si="30"/>
        <v>9349.9902557856276</v>
      </c>
      <c r="F215" s="39">
        <f t="shared" si="31"/>
        <v>0.90881456074402367</v>
      </c>
      <c r="G215" s="38">
        <f t="shared" si="32"/>
        <v>600.40092161546227</v>
      </c>
      <c r="H215" s="40">
        <f t="shared" si="33"/>
        <v>0</v>
      </c>
      <c r="I215" s="38">
        <f t="shared" si="34"/>
        <v>600.40092161546227</v>
      </c>
      <c r="J215" s="38">
        <f t="shared" si="35"/>
        <v>-71.528480018402874</v>
      </c>
      <c r="K215" s="38">
        <f t="shared" si="36"/>
        <v>528.87244159705938</v>
      </c>
      <c r="L215" s="38">
        <f t="shared" si="37"/>
        <v>1478787.4699388836</v>
      </c>
      <c r="M215" s="38">
        <f t="shared" si="38"/>
        <v>1302612.8236535573</v>
      </c>
      <c r="N215" s="48">
        <f>jan!M215</f>
        <v>1151437.4398717829</v>
      </c>
      <c r="O215" s="48">
        <f t="shared" si="39"/>
        <v>151175.38378177444</v>
      </c>
    </row>
    <row r="216" spans="1:15" x14ac:dyDescent="0.25">
      <c r="A216" s="37">
        <v>4030</v>
      </c>
      <c r="B216" s="37" t="s">
        <v>234</v>
      </c>
      <c r="C216" s="38">
        <v>15062813</v>
      </c>
      <c r="D216" s="38">
        <v>1509</v>
      </c>
      <c r="E216" s="38">
        <f t="shared" si="30"/>
        <v>9981.9834327369117</v>
      </c>
      <c r="F216" s="39">
        <f t="shared" si="31"/>
        <v>0.97024399390827676</v>
      </c>
      <c r="G216" s="38">
        <f t="shared" si="32"/>
        <v>195.92528836664044</v>
      </c>
      <c r="H216" s="40">
        <f t="shared" si="33"/>
        <v>0</v>
      </c>
      <c r="I216" s="38">
        <f t="shared" si="34"/>
        <v>195.92528836664044</v>
      </c>
      <c r="J216" s="38">
        <f t="shared" si="35"/>
        <v>-71.528480018402874</v>
      </c>
      <c r="K216" s="38">
        <f t="shared" si="36"/>
        <v>124.39680834823757</v>
      </c>
      <c r="L216" s="38">
        <f t="shared" si="37"/>
        <v>295651.26014526043</v>
      </c>
      <c r="M216" s="38">
        <f t="shared" si="38"/>
        <v>187714.7837974905</v>
      </c>
      <c r="N216" s="48">
        <f>jan!M216</f>
        <v>1896035.0720042721</v>
      </c>
      <c r="O216" s="48">
        <f t="shared" si="39"/>
        <v>-1708320.2882067817</v>
      </c>
    </row>
    <row r="217" spans="1:15" x14ac:dyDescent="0.25">
      <c r="A217" s="37">
        <v>4032</v>
      </c>
      <c r="B217" s="37" t="s">
        <v>235</v>
      </c>
      <c r="C217" s="38">
        <v>13721618</v>
      </c>
      <c r="D217" s="38">
        <v>1274</v>
      </c>
      <c r="E217" s="38">
        <f t="shared" si="30"/>
        <v>10770.500784929356</v>
      </c>
      <c r="F217" s="39">
        <f t="shared" si="31"/>
        <v>1.0468875017053449</v>
      </c>
      <c r="G217" s="38">
        <f t="shared" si="32"/>
        <v>-308.72581703652395</v>
      </c>
      <c r="H217" s="40">
        <f t="shared" si="33"/>
        <v>0</v>
      </c>
      <c r="I217" s="38">
        <f t="shared" si="34"/>
        <v>-308.72581703652395</v>
      </c>
      <c r="J217" s="38">
        <f t="shared" si="35"/>
        <v>-71.528480018402874</v>
      </c>
      <c r="K217" s="38">
        <f t="shared" si="36"/>
        <v>-380.25429705492684</v>
      </c>
      <c r="L217" s="38">
        <f t="shared" si="37"/>
        <v>-393316.69090453151</v>
      </c>
      <c r="M217" s="38">
        <f t="shared" si="38"/>
        <v>-484443.9744479768</v>
      </c>
      <c r="N217" s="48">
        <f>jan!M217</f>
        <v>880013.77998240024</v>
      </c>
      <c r="O217" s="48">
        <f t="shared" si="39"/>
        <v>-1364457.7544303769</v>
      </c>
    </row>
    <row r="218" spans="1:15" x14ac:dyDescent="0.25">
      <c r="A218" s="37">
        <v>4034</v>
      </c>
      <c r="B218" s="37" t="s">
        <v>236</v>
      </c>
      <c r="C218" s="38">
        <v>33820260</v>
      </c>
      <c r="D218" s="38">
        <v>2242</v>
      </c>
      <c r="E218" s="38">
        <f t="shared" si="30"/>
        <v>15084.86173059768</v>
      </c>
      <c r="F218" s="39">
        <f t="shared" si="31"/>
        <v>1.4662413128285707</v>
      </c>
      <c r="G218" s="38">
        <f t="shared" si="32"/>
        <v>-3069.9168222642516</v>
      </c>
      <c r="H218" s="40">
        <f t="shared" si="33"/>
        <v>0</v>
      </c>
      <c r="I218" s="38">
        <f t="shared" si="34"/>
        <v>-3069.9168222642516</v>
      </c>
      <c r="J218" s="38">
        <f t="shared" si="35"/>
        <v>-71.528480018402874</v>
      </c>
      <c r="K218" s="38">
        <f t="shared" si="36"/>
        <v>-3141.4453022826542</v>
      </c>
      <c r="L218" s="38">
        <f t="shared" si="37"/>
        <v>-6882753.5155164516</v>
      </c>
      <c r="M218" s="38">
        <f t="shared" si="38"/>
        <v>-7043120.3677177103</v>
      </c>
      <c r="N218" s="48">
        <f>jan!M218</f>
        <v>-98670.716894578916</v>
      </c>
      <c r="O218" s="48">
        <f t="shared" si="39"/>
        <v>-6944449.6508231312</v>
      </c>
    </row>
    <row r="219" spans="1:15" x14ac:dyDescent="0.25">
      <c r="A219" s="37">
        <v>4036</v>
      </c>
      <c r="B219" s="37" t="s">
        <v>237</v>
      </c>
      <c r="C219" s="38">
        <v>56171287</v>
      </c>
      <c r="D219" s="38">
        <v>3829</v>
      </c>
      <c r="E219" s="38">
        <f t="shared" si="30"/>
        <v>14669.962653434317</v>
      </c>
      <c r="F219" s="39">
        <f t="shared" si="31"/>
        <v>1.4259133218628048</v>
      </c>
      <c r="G219" s="38">
        <f t="shared" si="32"/>
        <v>-2804.3814128796989</v>
      </c>
      <c r="H219" s="40">
        <f t="shared" si="33"/>
        <v>0</v>
      </c>
      <c r="I219" s="38">
        <f t="shared" si="34"/>
        <v>-2804.3814128796989</v>
      </c>
      <c r="J219" s="38">
        <f t="shared" si="35"/>
        <v>-71.528480018402874</v>
      </c>
      <c r="K219" s="38">
        <f t="shared" si="36"/>
        <v>-2875.9098928981016</v>
      </c>
      <c r="L219" s="38">
        <f t="shared" si="37"/>
        <v>-10737976.429916367</v>
      </c>
      <c r="M219" s="38">
        <f t="shared" si="38"/>
        <v>-11011858.979906831</v>
      </c>
      <c r="N219" s="48">
        <f>jan!M219</f>
        <v>494495.49119119375</v>
      </c>
      <c r="O219" s="48">
        <f t="shared" si="39"/>
        <v>-11506354.471098024</v>
      </c>
    </row>
    <row r="220" spans="1:15" x14ac:dyDescent="0.25">
      <c r="A220" s="37">
        <v>4201</v>
      </c>
      <c r="B220" s="37" t="s">
        <v>238</v>
      </c>
      <c r="C220" s="38">
        <v>51833875</v>
      </c>
      <c r="D220" s="38">
        <v>6683</v>
      </c>
      <c r="E220" s="38">
        <f t="shared" si="30"/>
        <v>7756.0788568008384</v>
      </c>
      <c r="F220" s="39">
        <f t="shared" si="31"/>
        <v>0.75388713854303246</v>
      </c>
      <c r="G220" s="38">
        <f t="shared" si="32"/>
        <v>1620.5042169657274</v>
      </c>
      <c r="H220" s="40">
        <f t="shared" si="33"/>
        <v>526.12915929978965</v>
      </c>
      <c r="I220" s="38">
        <f t="shared" si="34"/>
        <v>2146.6333762655172</v>
      </c>
      <c r="J220" s="38">
        <f t="shared" si="35"/>
        <v>-71.528480018402874</v>
      </c>
      <c r="K220" s="38">
        <f t="shared" si="36"/>
        <v>2075.1048962471145</v>
      </c>
      <c r="L220" s="38">
        <f t="shared" si="37"/>
        <v>14345950.853582451</v>
      </c>
      <c r="M220" s="38">
        <f t="shared" si="38"/>
        <v>13867926.021619467</v>
      </c>
      <c r="N220" s="48">
        <f>jan!M220</f>
        <v>9259782.1921368744</v>
      </c>
      <c r="O220" s="48">
        <f t="shared" si="39"/>
        <v>4608143.8294825926</v>
      </c>
    </row>
    <row r="221" spans="1:15" x14ac:dyDescent="0.25">
      <c r="A221" s="37">
        <v>4202</v>
      </c>
      <c r="B221" s="37" t="s">
        <v>239</v>
      </c>
      <c r="C221" s="38">
        <v>216047316</v>
      </c>
      <c r="D221" s="38">
        <v>25569</v>
      </c>
      <c r="E221" s="38">
        <f t="shared" si="30"/>
        <v>8449.5801947671007</v>
      </c>
      <c r="F221" s="39">
        <f t="shared" si="31"/>
        <v>0.82129513540690124</v>
      </c>
      <c r="G221" s="38">
        <f t="shared" si="32"/>
        <v>1176.6633606673195</v>
      </c>
      <c r="H221" s="40">
        <f t="shared" si="33"/>
        <v>283.40369101159786</v>
      </c>
      <c r="I221" s="38">
        <f t="shared" si="34"/>
        <v>1460.0670516789173</v>
      </c>
      <c r="J221" s="38">
        <f t="shared" si="35"/>
        <v>-71.528480018402874</v>
      </c>
      <c r="K221" s="38">
        <f t="shared" si="36"/>
        <v>1388.5385716605144</v>
      </c>
      <c r="L221" s="38">
        <f t="shared" si="37"/>
        <v>37332454.444378234</v>
      </c>
      <c r="M221" s="38">
        <f t="shared" si="38"/>
        <v>35503542.738787696</v>
      </c>
      <c r="N221" s="48">
        <f>jan!M221</f>
        <v>23591781.305392474</v>
      </c>
      <c r="O221" s="48">
        <f t="shared" si="39"/>
        <v>11911761.433395222</v>
      </c>
    </row>
    <row r="222" spans="1:15" x14ac:dyDescent="0.25">
      <c r="A222" s="37">
        <v>4203</v>
      </c>
      <c r="B222" s="37" t="s">
        <v>240</v>
      </c>
      <c r="C222" s="38">
        <v>421380780</v>
      </c>
      <c r="D222" s="38">
        <v>46603</v>
      </c>
      <c r="E222" s="38">
        <f t="shared" si="30"/>
        <v>9041.9239104778662</v>
      </c>
      <c r="F222" s="39">
        <f t="shared" si="31"/>
        <v>0.87887065998780134</v>
      </c>
      <c r="G222" s="38">
        <f t="shared" si="32"/>
        <v>797.56338261242956</v>
      </c>
      <c r="H222" s="40">
        <f t="shared" si="33"/>
        <v>76.083390512829908</v>
      </c>
      <c r="I222" s="38">
        <f t="shared" si="34"/>
        <v>873.64677312525941</v>
      </c>
      <c r="J222" s="38">
        <f t="shared" si="35"/>
        <v>-71.528480018402874</v>
      </c>
      <c r="K222" s="38">
        <f t="shared" si="36"/>
        <v>802.11829310685653</v>
      </c>
      <c r="L222" s="38">
        <f t="shared" si="37"/>
        <v>40714560.567956463</v>
      </c>
      <c r="M222" s="38">
        <f t="shared" si="38"/>
        <v>37381118.813658834</v>
      </c>
      <c r="N222" s="48">
        <f>jan!M222</f>
        <v>22371642.303469218</v>
      </c>
      <c r="O222" s="48">
        <f t="shared" si="39"/>
        <v>15009476.510189615</v>
      </c>
    </row>
    <row r="223" spans="1:15" x14ac:dyDescent="0.25">
      <c r="A223" s="37">
        <v>4204</v>
      </c>
      <c r="B223" s="37" t="s">
        <v>241</v>
      </c>
      <c r="C223" s="38">
        <v>1031059036</v>
      </c>
      <c r="D223" s="38">
        <v>119287</v>
      </c>
      <c r="E223" s="38">
        <f t="shared" si="30"/>
        <v>8643.5155213895905</v>
      </c>
      <c r="F223" s="39">
        <f t="shared" si="31"/>
        <v>0.84014555598013185</v>
      </c>
      <c r="G223" s="38">
        <f t="shared" si="32"/>
        <v>1052.544751628926</v>
      </c>
      <c r="H223" s="40">
        <f t="shared" si="33"/>
        <v>215.52632669372642</v>
      </c>
      <c r="I223" s="38">
        <f t="shared" si="34"/>
        <v>1268.0710783226523</v>
      </c>
      <c r="J223" s="38">
        <f t="shared" si="35"/>
        <v>-71.528480018402874</v>
      </c>
      <c r="K223" s="38">
        <f t="shared" si="36"/>
        <v>1196.5425983042494</v>
      </c>
      <c r="L223" s="38">
        <f t="shared" si="37"/>
        <v>151264394.71987423</v>
      </c>
      <c r="M223" s="38">
        <f t="shared" si="38"/>
        <v>142731976.92391899</v>
      </c>
      <c r="N223" s="48">
        <f>jan!M223</f>
        <v>86559330.63571474</v>
      </c>
      <c r="O223" s="48">
        <f t="shared" si="39"/>
        <v>56172646.288204253</v>
      </c>
    </row>
    <row r="224" spans="1:15" x14ac:dyDescent="0.25">
      <c r="A224" s="37">
        <v>4205</v>
      </c>
      <c r="B224" s="37" t="s">
        <v>242</v>
      </c>
      <c r="C224" s="38">
        <v>205938104</v>
      </c>
      <c r="D224" s="38">
        <v>23702</v>
      </c>
      <c r="E224" s="38">
        <f t="shared" si="30"/>
        <v>8688.63825837482</v>
      </c>
      <c r="F224" s="39">
        <f t="shared" si="31"/>
        <v>0.84453146433628479</v>
      </c>
      <c r="G224" s="38">
        <f t="shared" si="32"/>
        <v>1023.6661999583791</v>
      </c>
      <c r="H224" s="40">
        <f t="shared" si="33"/>
        <v>199.73336874889608</v>
      </c>
      <c r="I224" s="38">
        <f t="shared" si="34"/>
        <v>1223.3995687072752</v>
      </c>
      <c r="J224" s="38">
        <f t="shared" si="35"/>
        <v>-71.528480018402874</v>
      </c>
      <c r="K224" s="38">
        <f t="shared" si="36"/>
        <v>1151.8710886888723</v>
      </c>
      <c r="L224" s="38">
        <f t="shared" si="37"/>
        <v>28997016.577499837</v>
      </c>
      <c r="M224" s="38">
        <f t="shared" si="38"/>
        <v>27301648.544103652</v>
      </c>
      <c r="N224" s="48">
        <f>jan!M224</f>
        <v>17970740.457584661</v>
      </c>
      <c r="O224" s="48">
        <f t="shared" si="39"/>
        <v>9330908.0865189917</v>
      </c>
    </row>
    <row r="225" spans="1:15" x14ac:dyDescent="0.25">
      <c r="A225" s="37">
        <v>4206</v>
      </c>
      <c r="B225" s="37" t="s">
        <v>243</v>
      </c>
      <c r="C225" s="38">
        <v>90113097</v>
      </c>
      <c r="D225" s="38">
        <v>9949</v>
      </c>
      <c r="E225" s="38">
        <f t="shared" si="30"/>
        <v>9057.502965122123</v>
      </c>
      <c r="F225" s="39">
        <f t="shared" si="31"/>
        <v>0.88038493661440709</v>
      </c>
      <c r="G225" s="38">
        <f t="shared" si="32"/>
        <v>787.59278764010526</v>
      </c>
      <c r="H225" s="40">
        <f t="shared" si="33"/>
        <v>70.630721387340046</v>
      </c>
      <c r="I225" s="38">
        <f t="shared" si="34"/>
        <v>858.22350902744529</v>
      </c>
      <c r="J225" s="38">
        <f t="shared" si="35"/>
        <v>-71.528480018402874</v>
      </c>
      <c r="K225" s="38">
        <f t="shared" si="36"/>
        <v>786.6950290090424</v>
      </c>
      <c r="L225" s="38">
        <f t="shared" si="37"/>
        <v>8538465.6913140528</v>
      </c>
      <c r="M225" s="38">
        <f t="shared" si="38"/>
        <v>7826828.8436109629</v>
      </c>
      <c r="N225" s="48">
        <f>jan!M225</f>
        <v>5210325.8365344591</v>
      </c>
      <c r="O225" s="48">
        <f t="shared" si="39"/>
        <v>2616503.0070765037</v>
      </c>
    </row>
    <row r="226" spans="1:15" x14ac:dyDescent="0.25">
      <c r="A226" s="37">
        <v>4207</v>
      </c>
      <c r="B226" s="37" t="s">
        <v>244</v>
      </c>
      <c r="C226" s="38">
        <v>88226137</v>
      </c>
      <c r="D226" s="38">
        <v>9373</v>
      </c>
      <c r="E226" s="38">
        <f t="shared" si="30"/>
        <v>9412.7960098154272</v>
      </c>
      <c r="F226" s="39">
        <f t="shared" si="31"/>
        <v>0.91491924986126305</v>
      </c>
      <c r="G226" s="38">
        <f t="shared" si="32"/>
        <v>560.20523903639059</v>
      </c>
      <c r="H226" s="40">
        <f t="shared" si="33"/>
        <v>0</v>
      </c>
      <c r="I226" s="38">
        <f t="shared" si="34"/>
        <v>560.20523903639059</v>
      </c>
      <c r="J226" s="38">
        <f t="shared" si="35"/>
        <v>-71.528480018402874</v>
      </c>
      <c r="K226" s="38">
        <f t="shared" si="36"/>
        <v>488.67675901798771</v>
      </c>
      <c r="L226" s="38">
        <f t="shared" si="37"/>
        <v>5250803.7054880895</v>
      </c>
      <c r="M226" s="38">
        <f t="shared" si="38"/>
        <v>4580367.2622755989</v>
      </c>
      <c r="N226" s="48">
        <f>jan!M226</f>
        <v>2883867.9534643702</v>
      </c>
      <c r="O226" s="48">
        <f t="shared" si="39"/>
        <v>1696499.3088112287</v>
      </c>
    </row>
    <row r="227" spans="1:15" x14ac:dyDescent="0.25">
      <c r="A227" s="37">
        <v>4211</v>
      </c>
      <c r="B227" s="37" t="s">
        <v>245</v>
      </c>
      <c r="C227" s="38">
        <v>20513424</v>
      </c>
      <c r="D227" s="38">
        <v>2502</v>
      </c>
      <c r="E227" s="38">
        <f t="shared" si="30"/>
        <v>8198.8105515587522</v>
      </c>
      <c r="F227" s="39">
        <f t="shared" si="31"/>
        <v>0.79692044656705907</v>
      </c>
      <c r="G227" s="38">
        <f t="shared" si="32"/>
        <v>1337.1559323206625</v>
      </c>
      <c r="H227" s="40">
        <f t="shared" si="33"/>
        <v>371.17306613451979</v>
      </c>
      <c r="I227" s="38">
        <f t="shared" si="34"/>
        <v>1708.3289984551823</v>
      </c>
      <c r="J227" s="38">
        <f t="shared" si="35"/>
        <v>-71.528480018402874</v>
      </c>
      <c r="K227" s="38">
        <f t="shared" si="36"/>
        <v>1636.8005184367794</v>
      </c>
      <c r="L227" s="38">
        <f t="shared" si="37"/>
        <v>4274239.1541348659</v>
      </c>
      <c r="M227" s="38">
        <f t="shared" si="38"/>
        <v>4095274.8971288218</v>
      </c>
      <c r="N227" s="48">
        <f>jan!M227</f>
        <v>3249342.5649732859</v>
      </c>
      <c r="O227" s="48">
        <f t="shared" si="39"/>
        <v>845932.33215553593</v>
      </c>
    </row>
    <row r="228" spans="1:15" x14ac:dyDescent="0.25">
      <c r="A228" s="37">
        <v>4212</v>
      </c>
      <c r="B228" s="37" t="s">
        <v>246</v>
      </c>
      <c r="C228" s="38">
        <v>17764224</v>
      </c>
      <c r="D228" s="38">
        <v>2253</v>
      </c>
      <c r="E228" s="38">
        <f t="shared" si="30"/>
        <v>7884.6977363515316</v>
      </c>
      <c r="F228" s="39">
        <f t="shared" si="31"/>
        <v>0.76638883184158124</v>
      </c>
      <c r="G228" s="38">
        <f t="shared" si="32"/>
        <v>1538.1881340532836</v>
      </c>
      <c r="H228" s="40">
        <f t="shared" si="33"/>
        <v>481.112551457047</v>
      </c>
      <c r="I228" s="38">
        <f t="shared" si="34"/>
        <v>2019.3006855103306</v>
      </c>
      <c r="J228" s="38">
        <f t="shared" si="35"/>
        <v>-71.528480018402874</v>
      </c>
      <c r="K228" s="38">
        <f t="shared" si="36"/>
        <v>1947.7722054919277</v>
      </c>
      <c r="L228" s="38">
        <f t="shared" si="37"/>
        <v>4549484.4444547752</v>
      </c>
      <c r="M228" s="38">
        <f t="shared" si="38"/>
        <v>4388330.778973313</v>
      </c>
      <c r="N228" s="48">
        <f>jan!M228</f>
        <v>2635770.483171388</v>
      </c>
      <c r="O228" s="48">
        <f t="shared" si="39"/>
        <v>1752560.295801925</v>
      </c>
    </row>
    <row r="229" spans="1:15" x14ac:dyDescent="0.25">
      <c r="A229" s="37">
        <v>4213</v>
      </c>
      <c r="B229" s="37" t="s">
        <v>247</v>
      </c>
      <c r="C229" s="38">
        <v>52957872</v>
      </c>
      <c r="D229" s="38">
        <v>6430</v>
      </c>
      <c r="E229" s="38">
        <f t="shared" si="30"/>
        <v>8236.0609642301715</v>
      </c>
      <c r="F229" s="39">
        <f t="shared" si="31"/>
        <v>0.8005411687820968</v>
      </c>
      <c r="G229" s="38">
        <f t="shared" si="32"/>
        <v>1313.3156682109543</v>
      </c>
      <c r="H229" s="40">
        <f t="shared" si="33"/>
        <v>358.13542169952302</v>
      </c>
      <c r="I229" s="38">
        <f t="shared" si="34"/>
        <v>1671.4510899104773</v>
      </c>
      <c r="J229" s="38">
        <f t="shared" si="35"/>
        <v>-71.528480018402874</v>
      </c>
      <c r="K229" s="38">
        <f t="shared" si="36"/>
        <v>1599.9226098920744</v>
      </c>
      <c r="L229" s="38">
        <f t="shared" si="37"/>
        <v>10747430.508124368</v>
      </c>
      <c r="M229" s="38">
        <f t="shared" si="38"/>
        <v>10287502.381606039</v>
      </c>
      <c r="N229" s="48">
        <f>jan!M229</f>
        <v>6919008.1246835422</v>
      </c>
      <c r="O229" s="48">
        <f t="shared" si="39"/>
        <v>3368494.2569224965</v>
      </c>
    </row>
    <row r="230" spans="1:15" x14ac:dyDescent="0.25">
      <c r="A230" s="37">
        <v>4214</v>
      </c>
      <c r="B230" s="37" t="s">
        <v>248</v>
      </c>
      <c r="C230" s="38">
        <v>54124099</v>
      </c>
      <c r="D230" s="38">
        <v>6299</v>
      </c>
      <c r="E230" s="38">
        <f t="shared" si="30"/>
        <v>8592.4907128115574</v>
      </c>
      <c r="F230" s="39">
        <f t="shared" si="31"/>
        <v>0.83518596910075527</v>
      </c>
      <c r="G230" s="38">
        <f t="shared" si="32"/>
        <v>1085.2006291188673</v>
      </c>
      <c r="H230" s="40">
        <f t="shared" si="33"/>
        <v>233.385009696038</v>
      </c>
      <c r="I230" s="38">
        <f t="shared" si="34"/>
        <v>1318.5856388149052</v>
      </c>
      <c r="J230" s="38">
        <f t="shared" si="35"/>
        <v>-71.528480018402874</v>
      </c>
      <c r="K230" s="38">
        <f t="shared" si="36"/>
        <v>1247.0571587965023</v>
      </c>
      <c r="L230" s="38">
        <f t="shared" si="37"/>
        <v>8305770.9388950877</v>
      </c>
      <c r="M230" s="38">
        <f t="shared" si="38"/>
        <v>7855213.043259168</v>
      </c>
      <c r="N230" s="48">
        <f>jan!M230</f>
        <v>6698578.7795990119</v>
      </c>
      <c r="O230" s="48">
        <f t="shared" si="39"/>
        <v>1156634.2636601562</v>
      </c>
    </row>
    <row r="231" spans="1:15" x14ac:dyDescent="0.25">
      <c r="A231" s="37">
        <v>4215</v>
      </c>
      <c r="B231" s="37" t="s">
        <v>249</v>
      </c>
      <c r="C231" s="38">
        <v>113871121</v>
      </c>
      <c r="D231" s="38">
        <v>11822</v>
      </c>
      <c r="E231" s="38">
        <f t="shared" si="30"/>
        <v>9632.136778886821</v>
      </c>
      <c r="F231" s="39">
        <f t="shared" si="31"/>
        <v>0.93623906723471184</v>
      </c>
      <c r="G231" s="38">
        <f t="shared" si="32"/>
        <v>419.8271468306985</v>
      </c>
      <c r="H231" s="40">
        <f t="shared" si="33"/>
        <v>0</v>
      </c>
      <c r="I231" s="38">
        <f t="shared" si="34"/>
        <v>419.8271468306985</v>
      </c>
      <c r="J231" s="38">
        <f t="shared" si="35"/>
        <v>-71.528480018402874</v>
      </c>
      <c r="K231" s="38">
        <f t="shared" si="36"/>
        <v>348.29866681229561</v>
      </c>
      <c r="L231" s="38">
        <f t="shared" si="37"/>
        <v>4963196.5298325177</v>
      </c>
      <c r="M231" s="38">
        <f t="shared" si="38"/>
        <v>4117586.8390549589</v>
      </c>
      <c r="N231" s="48">
        <f>jan!M231</f>
        <v>-743014.55889728293</v>
      </c>
      <c r="O231" s="48">
        <f t="shared" si="39"/>
        <v>4860601.3979522418</v>
      </c>
    </row>
    <row r="232" spans="1:15" x14ac:dyDescent="0.25">
      <c r="A232" s="37">
        <v>4216</v>
      </c>
      <c r="B232" s="37" t="s">
        <v>250</v>
      </c>
      <c r="C232" s="38">
        <v>43829676</v>
      </c>
      <c r="D232" s="38">
        <v>5447</v>
      </c>
      <c r="E232" s="38">
        <f t="shared" si="30"/>
        <v>8046.5716908389941</v>
      </c>
      <c r="F232" s="39">
        <f t="shared" si="31"/>
        <v>0.78212290244688376</v>
      </c>
      <c r="G232" s="38">
        <f t="shared" si="32"/>
        <v>1434.5888031813079</v>
      </c>
      <c r="H232" s="40">
        <f t="shared" si="33"/>
        <v>424.45666738643513</v>
      </c>
      <c r="I232" s="38">
        <f t="shared" si="34"/>
        <v>1859.045470567743</v>
      </c>
      <c r="J232" s="38">
        <f t="shared" si="35"/>
        <v>-71.528480018402874</v>
      </c>
      <c r="K232" s="38">
        <f t="shared" si="36"/>
        <v>1787.5169905493401</v>
      </c>
      <c r="L232" s="38">
        <f t="shared" si="37"/>
        <v>10126220.678182496</v>
      </c>
      <c r="M232" s="38">
        <f t="shared" si="38"/>
        <v>9736605.0475222562</v>
      </c>
      <c r="N232" s="48">
        <f>jan!M232</f>
        <v>6321446.0158431204</v>
      </c>
      <c r="O232" s="48">
        <f t="shared" si="39"/>
        <v>3415159.0316791357</v>
      </c>
    </row>
    <row r="233" spans="1:15" x14ac:dyDescent="0.25">
      <c r="A233" s="37">
        <v>4217</v>
      </c>
      <c r="B233" s="37" t="s">
        <v>251</v>
      </c>
      <c r="C233" s="38">
        <v>15630739</v>
      </c>
      <c r="D233" s="38">
        <v>1805</v>
      </c>
      <c r="E233" s="38">
        <f t="shared" si="30"/>
        <v>8659.6891966758994</v>
      </c>
      <c r="F233" s="39">
        <f t="shared" si="31"/>
        <v>0.84171762944746487</v>
      </c>
      <c r="G233" s="38">
        <f t="shared" si="32"/>
        <v>1042.1935994456883</v>
      </c>
      <c r="H233" s="40">
        <f t="shared" si="33"/>
        <v>209.86554034351829</v>
      </c>
      <c r="I233" s="38">
        <f t="shared" si="34"/>
        <v>1252.0591397892065</v>
      </c>
      <c r="J233" s="38">
        <f t="shared" si="35"/>
        <v>-71.528480018402874</v>
      </c>
      <c r="K233" s="38">
        <f t="shared" si="36"/>
        <v>1180.5306597708036</v>
      </c>
      <c r="L233" s="38">
        <f t="shared" si="37"/>
        <v>2259966.7473195177</v>
      </c>
      <c r="M233" s="38">
        <f t="shared" si="38"/>
        <v>2130857.8408863004</v>
      </c>
      <c r="N233" s="48">
        <f>jan!M233</f>
        <v>2452517.8402105444</v>
      </c>
      <c r="O233" s="48">
        <f t="shared" si="39"/>
        <v>-321659.99932424398</v>
      </c>
    </row>
    <row r="234" spans="1:15" x14ac:dyDescent="0.25">
      <c r="A234" s="37">
        <v>4218</v>
      </c>
      <c r="B234" s="37" t="s">
        <v>252</v>
      </c>
      <c r="C234" s="38">
        <v>13018814</v>
      </c>
      <c r="D234" s="38">
        <v>1386</v>
      </c>
      <c r="E234" s="38">
        <f t="shared" si="30"/>
        <v>9393.0836940836944</v>
      </c>
      <c r="F234" s="39">
        <f t="shared" si="31"/>
        <v>0.91300322224274266</v>
      </c>
      <c r="G234" s="38">
        <f t="shared" si="32"/>
        <v>572.82112110469961</v>
      </c>
      <c r="H234" s="40">
        <f t="shared" si="33"/>
        <v>0</v>
      </c>
      <c r="I234" s="38">
        <f t="shared" si="34"/>
        <v>572.82112110469961</v>
      </c>
      <c r="J234" s="38">
        <f t="shared" si="35"/>
        <v>-71.528480018402874</v>
      </c>
      <c r="K234" s="38">
        <f t="shared" si="36"/>
        <v>501.29264108629673</v>
      </c>
      <c r="L234" s="38">
        <f t="shared" si="37"/>
        <v>793930.07385111367</v>
      </c>
      <c r="M234" s="38">
        <f t="shared" si="38"/>
        <v>694791.60054560727</v>
      </c>
      <c r="N234" s="48">
        <f>jan!M234</f>
        <v>2196749.5882226117</v>
      </c>
      <c r="O234" s="48">
        <f t="shared" si="39"/>
        <v>-1501957.9876770044</v>
      </c>
    </row>
    <row r="235" spans="1:15" x14ac:dyDescent="0.25">
      <c r="A235" s="37">
        <v>4219</v>
      </c>
      <c r="B235" s="37" t="s">
        <v>253</v>
      </c>
      <c r="C235" s="38">
        <v>30458181</v>
      </c>
      <c r="D235" s="38">
        <v>3842</v>
      </c>
      <c r="E235" s="38">
        <f t="shared" si="30"/>
        <v>7927.6889640812078</v>
      </c>
      <c r="F235" s="39">
        <f t="shared" si="31"/>
        <v>0.77056755852215886</v>
      </c>
      <c r="G235" s="38">
        <f t="shared" si="32"/>
        <v>1510.6737483062909</v>
      </c>
      <c r="H235" s="40">
        <f t="shared" si="33"/>
        <v>466.06562175166033</v>
      </c>
      <c r="I235" s="38">
        <f t="shared" si="34"/>
        <v>1976.7393700579512</v>
      </c>
      <c r="J235" s="38">
        <f t="shared" si="35"/>
        <v>-71.528480018402874</v>
      </c>
      <c r="K235" s="38">
        <f t="shared" si="36"/>
        <v>1905.2108900395483</v>
      </c>
      <c r="L235" s="38">
        <f t="shared" si="37"/>
        <v>7594632.6597626489</v>
      </c>
      <c r="M235" s="38">
        <f t="shared" si="38"/>
        <v>7319820.2395319445</v>
      </c>
      <c r="N235" s="48">
        <f>jan!M235</f>
        <v>5170220.3282043813</v>
      </c>
      <c r="O235" s="48">
        <f t="shared" si="39"/>
        <v>2149599.9113275632</v>
      </c>
    </row>
    <row r="236" spans="1:15" x14ac:dyDescent="0.25">
      <c r="A236" s="37">
        <v>4220</v>
      </c>
      <c r="B236" s="37" t="s">
        <v>254</v>
      </c>
      <c r="C236" s="38">
        <v>11334088</v>
      </c>
      <c r="D236" s="38">
        <v>1167</v>
      </c>
      <c r="E236" s="38">
        <f t="shared" si="30"/>
        <v>9712.1576692373601</v>
      </c>
      <c r="F236" s="39">
        <f t="shared" si="31"/>
        <v>0.94401705933147051</v>
      </c>
      <c r="G236" s="38">
        <f t="shared" si="32"/>
        <v>368.61377700635347</v>
      </c>
      <c r="H236" s="40">
        <f t="shared" si="33"/>
        <v>0</v>
      </c>
      <c r="I236" s="38">
        <f t="shared" si="34"/>
        <v>368.61377700635347</v>
      </c>
      <c r="J236" s="38">
        <f t="shared" si="35"/>
        <v>-71.528480018402874</v>
      </c>
      <c r="K236" s="38">
        <f t="shared" si="36"/>
        <v>297.08529698795058</v>
      </c>
      <c r="L236" s="38">
        <f t="shared" si="37"/>
        <v>430172.27776641451</v>
      </c>
      <c r="M236" s="38">
        <f t="shared" si="38"/>
        <v>346698.54158493836</v>
      </c>
      <c r="N236" s="48">
        <f>jan!M236</f>
        <v>1258675.8288064848</v>
      </c>
      <c r="O236" s="48">
        <f t="shared" si="39"/>
        <v>-911977.28722154652</v>
      </c>
    </row>
    <row r="237" spans="1:15" x14ac:dyDescent="0.25">
      <c r="A237" s="37">
        <v>4221</v>
      </c>
      <c r="B237" s="37" t="s">
        <v>255</v>
      </c>
      <c r="C237" s="38">
        <v>18996169</v>
      </c>
      <c r="D237" s="38">
        <v>1209</v>
      </c>
      <c r="E237" s="38">
        <f t="shared" si="30"/>
        <v>15712.298593879239</v>
      </c>
      <c r="F237" s="39">
        <f t="shared" si="31"/>
        <v>1.5272278744931662</v>
      </c>
      <c r="G237" s="38">
        <f t="shared" si="32"/>
        <v>-3471.4764147644491</v>
      </c>
      <c r="H237" s="40">
        <f t="shared" si="33"/>
        <v>0</v>
      </c>
      <c r="I237" s="38">
        <f t="shared" si="34"/>
        <v>-3471.4764147644491</v>
      </c>
      <c r="J237" s="38">
        <f t="shared" si="35"/>
        <v>-71.528480018402874</v>
      </c>
      <c r="K237" s="38">
        <f t="shared" si="36"/>
        <v>-3543.0048947828518</v>
      </c>
      <c r="L237" s="38">
        <f t="shared" si="37"/>
        <v>-4197014.9854502194</v>
      </c>
      <c r="M237" s="38">
        <f t="shared" si="38"/>
        <v>-4283492.9177924674</v>
      </c>
      <c r="N237" s="48">
        <f>jan!M237</f>
        <v>19636.47111260223</v>
      </c>
      <c r="O237" s="48">
        <f t="shared" si="39"/>
        <v>-4303129.3889050698</v>
      </c>
    </row>
    <row r="238" spans="1:15" x14ac:dyDescent="0.25">
      <c r="A238" s="37">
        <v>4222</v>
      </c>
      <c r="B238" s="37" t="s">
        <v>256</v>
      </c>
      <c r="C238" s="38">
        <v>31282595</v>
      </c>
      <c r="D238" s="38">
        <v>1057</v>
      </c>
      <c r="E238" s="38">
        <f t="shared" si="30"/>
        <v>29595.643330179755</v>
      </c>
      <c r="F238" s="39">
        <f t="shared" si="31"/>
        <v>2.8766823127340366</v>
      </c>
      <c r="G238" s="38">
        <f t="shared" si="32"/>
        <v>-12356.817045996781</v>
      </c>
      <c r="H238" s="40">
        <f t="shared" si="33"/>
        <v>0</v>
      </c>
      <c r="I238" s="38">
        <f t="shared" si="34"/>
        <v>-12356.817045996781</v>
      </c>
      <c r="J238" s="38">
        <f t="shared" si="35"/>
        <v>-71.528480018402874</v>
      </c>
      <c r="K238" s="38">
        <f t="shared" si="36"/>
        <v>-12428.345526015184</v>
      </c>
      <c r="L238" s="38">
        <f t="shared" si="37"/>
        <v>-13061155.617618596</v>
      </c>
      <c r="M238" s="38">
        <f t="shared" si="38"/>
        <v>-13136761.220998049</v>
      </c>
      <c r="N238" s="48">
        <f>jan!M238</f>
        <v>-1146957.4599453919</v>
      </c>
      <c r="O238" s="48">
        <f t="shared" si="39"/>
        <v>-11989803.761052657</v>
      </c>
    </row>
    <row r="239" spans="1:15" x14ac:dyDescent="0.25">
      <c r="A239" s="37">
        <v>4223</v>
      </c>
      <c r="B239" s="37" t="s">
        <v>257</v>
      </c>
      <c r="C239" s="38">
        <v>130370908</v>
      </c>
      <c r="D239" s="38">
        <v>15772</v>
      </c>
      <c r="E239" s="38">
        <f t="shared" si="30"/>
        <v>8265.9718488460567</v>
      </c>
      <c r="F239" s="39">
        <f t="shared" si="31"/>
        <v>0.80344849239634664</v>
      </c>
      <c r="G239" s="38">
        <f t="shared" si="32"/>
        <v>1294.1727020567878</v>
      </c>
      <c r="H239" s="40">
        <f t="shared" si="33"/>
        <v>347.66661208396323</v>
      </c>
      <c r="I239" s="38">
        <f t="shared" si="34"/>
        <v>1641.839314140751</v>
      </c>
      <c r="J239" s="38">
        <f t="shared" si="35"/>
        <v>-71.528480018402874</v>
      </c>
      <c r="K239" s="38">
        <f t="shared" si="36"/>
        <v>1570.3108341223481</v>
      </c>
      <c r="L239" s="38">
        <f t="shared" si="37"/>
        <v>25895089.662627924</v>
      </c>
      <c r="M239" s="38">
        <f t="shared" si="38"/>
        <v>24766942.475777674</v>
      </c>
      <c r="N239" s="48">
        <f>jan!M239</f>
        <v>18844775.343612578</v>
      </c>
      <c r="O239" s="48">
        <f t="shared" si="39"/>
        <v>5922167.1321650967</v>
      </c>
    </row>
    <row r="240" spans="1:15" x14ac:dyDescent="0.25">
      <c r="A240" s="37">
        <v>4224</v>
      </c>
      <c r="B240" s="37" t="s">
        <v>258</v>
      </c>
      <c r="C240" s="38">
        <v>16718402</v>
      </c>
      <c r="D240" s="38">
        <v>904</v>
      </c>
      <c r="E240" s="38">
        <f t="shared" si="30"/>
        <v>18493.807522123894</v>
      </c>
      <c r="F240" s="39">
        <f t="shared" si="31"/>
        <v>1.7975892059677137</v>
      </c>
      <c r="G240" s="38">
        <f t="shared" si="32"/>
        <v>-5251.6421288410284</v>
      </c>
      <c r="H240" s="40">
        <f t="shared" si="33"/>
        <v>0</v>
      </c>
      <c r="I240" s="38">
        <f t="shared" si="34"/>
        <v>-5251.6421288410284</v>
      </c>
      <c r="J240" s="38">
        <f t="shared" si="35"/>
        <v>-71.528480018402874</v>
      </c>
      <c r="K240" s="38">
        <f t="shared" si="36"/>
        <v>-5323.170608859431</v>
      </c>
      <c r="L240" s="38">
        <f t="shared" si="37"/>
        <v>-4747484.4844722897</v>
      </c>
      <c r="M240" s="38">
        <f t="shared" si="38"/>
        <v>-4812146.2304089256</v>
      </c>
      <c r="N240" s="48">
        <f>jan!M240</f>
        <v>-26743.176339294714</v>
      </c>
      <c r="O240" s="48">
        <f t="shared" si="39"/>
        <v>-4785403.0540696308</v>
      </c>
    </row>
    <row r="241" spans="1:15" x14ac:dyDescent="0.25">
      <c r="A241" s="37">
        <v>4225</v>
      </c>
      <c r="B241" s="37" t="s">
        <v>259</v>
      </c>
      <c r="C241" s="38">
        <v>87806450</v>
      </c>
      <c r="D241" s="38">
        <v>10922</v>
      </c>
      <c r="E241" s="38">
        <f t="shared" si="30"/>
        <v>8039.411279985351</v>
      </c>
      <c r="F241" s="39">
        <f t="shared" si="31"/>
        <v>0.78142691395206432</v>
      </c>
      <c r="G241" s="38">
        <f t="shared" si="32"/>
        <v>1439.1714661276394</v>
      </c>
      <c r="H241" s="40">
        <f t="shared" si="33"/>
        <v>426.96281118521023</v>
      </c>
      <c r="I241" s="38">
        <f t="shared" si="34"/>
        <v>1866.1342773128497</v>
      </c>
      <c r="J241" s="38">
        <f t="shared" si="35"/>
        <v>-71.528480018402874</v>
      </c>
      <c r="K241" s="38">
        <f t="shared" si="36"/>
        <v>1794.6057972944468</v>
      </c>
      <c r="L241" s="38">
        <f t="shared" si="37"/>
        <v>20381918.576810945</v>
      </c>
      <c r="M241" s="38">
        <f t="shared" si="38"/>
        <v>19600684.518049948</v>
      </c>
      <c r="N241" s="48">
        <f>jan!M241</f>
        <v>12810792.36124629</v>
      </c>
      <c r="O241" s="48">
        <f t="shared" si="39"/>
        <v>6789892.1568036582</v>
      </c>
    </row>
    <row r="242" spans="1:15" x14ac:dyDescent="0.25">
      <c r="A242" s="37">
        <v>4226</v>
      </c>
      <c r="B242" s="37" t="s">
        <v>260</v>
      </c>
      <c r="C242" s="38">
        <v>16031097</v>
      </c>
      <c r="D242" s="38">
        <v>1794</v>
      </c>
      <c r="E242" s="38">
        <f t="shared" si="30"/>
        <v>8935.9515050167229</v>
      </c>
      <c r="F242" s="39">
        <f t="shared" si="31"/>
        <v>0.86857019309046302</v>
      </c>
      <c r="G242" s="38">
        <f t="shared" si="32"/>
        <v>865.38572210756138</v>
      </c>
      <c r="H242" s="40">
        <f t="shared" si="33"/>
        <v>113.17373242423008</v>
      </c>
      <c r="I242" s="38">
        <f t="shared" si="34"/>
        <v>978.55945453179152</v>
      </c>
      <c r="J242" s="38">
        <f t="shared" si="35"/>
        <v>-71.528480018402874</v>
      </c>
      <c r="K242" s="38">
        <f t="shared" si="36"/>
        <v>907.03097451338863</v>
      </c>
      <c r="L242" s="38">
        <f t="shared" si="37"/>
        <v>1755535.6614300341</v>
      </c>
      <c r="M242" s="38">
        <f t="shared" si="38"/>
        <v>1627213.5682770193</v>
      </c>
      <c r="N242" s="48">
        <f>jan!M242</f>
        <v>741447.58466909418</v>
      </c>
      <c r="O242" s="48">
        <f t="shared" si="39"/>
        <v>885765.98360792513</v>
      </c>
    </row>
    <row r="243" spans="1:15" x14ac:dyDescent="0.25">
      <c r="A243" s="37">
        <v>4227</v>
      </c>
      <c r="B243" s="37" t="s">
        <v>261</v>
      </c>
      <c r="C243" s="38">
        <v>67189757</v>
      </c>
      <c r="D243" s="38">
        <v>6242</v>
      </c>
      <c r="E243" s="38">
        <f t="shared" si="30"/>
        <v>10764.139218199294</v>
      </c>
      <c r="F243" s="39">
        <f t="shared" si="31"/>
        <v>1.0462691604755401</v>
      </c>
      <c r="G243" s="38">
        <f t="shared" si="32"/>
        <v>-304.65441432928435</v>
      </c>
      <c r="H243" s="40">
        <f t="shared" si="33"/>
        <v>0</v>
      </c>
      <c r="I243" s="38">
        <f t="shared" si="34"/>
        <v>-304.65441432928435</v>
      </c>
      <c r="J243" s="38">
        <f t="shared" si="35"/>
        <v>-71.528480018402874</v>
      </c>
      <c r="K243" s="38">
        <f t="shared" si="36"/>
        <v>-376.18289434768724</v>
      </c>
      <c r="L243" s="38">
        <f t="shared" si="37"/>
        <v>-1901652.8542433928</v>
      </c>
      <c r="M243" s="38">
        <f t="shared" si="38"/>
        <v>-2348133.6265182639</v>
      </c>
      <c r="N243" s="48">
        <f>jan!M243</f>
        <v>2992046.2990660453</v>
      </c>
      <c r="O243" s="48">
        <f t="shared" si="39"/>
        <v>-5340179.9255843088</v>
      </c>
    </row>
    <row r="244" spans="1:15" x14ac:dyDescent="0.25">
      <c r="A244" s="37">
        <v>4228</v>
      </c>
      <c r="B244" s="37" t="s">
        <v>262</v>
      </c>
      <c r="C244" s="38">
        <v>39444370</v>
      </c>
      <c r="D244" s="38">
        <v>1911</v>
      </c>
      <c r="E244" s="38">
        <f t="shared" si="30"/>
        <v>20640.695970695971</v>
      </c>
      <c r="F244" s="39">
        <f t="shared" si="31"/>
        <v>2.0062657317157622</v>
      </c>
      <c r="G244" s="38">
        <f t="shared" si="32"/>
        <v>-6625.6507359271582</v>
      </c>
      <c r="H244" s="40">
        <f t="shared" si="33"/>
        <v>0</v>
      </c>
      <c r="I244" s="38">
        <f t="shared" si="34"/>
        <v>-6625.6507359271582</v>
      </c>
      <c r="J244" s="38">
        <f t="shared" si="35"/>
        <v>-71.528480018402874</v>
      </c>
      <c r="K244" s="38">
        <f t="shared" si="36"/>
        <v>-6697.1792159455608</v>
      </c>
      <c r="L244" s="38">
        <f t="shared" si="37"/>
        <v>-12661618.556356799</v>
      </c>
      <c r="M244" s="38">
        <f t="shared" si="38"/>
        <v>-12798309.481671967</v>
      </c>
      <c r="N244" s="48">
        <f>jan!M244</f>
        <v>-955522.86308008072</v>
      </c>
      <c r="O244" s="48">
        <f t="shared" si="39"/>
        <v>-11842786.618591886</v>
      </c>
    </row>
    <row r="245" spans="1:15" x14ac:dyDescent="0.25">
      <c r="A245" s="37">
        <v>4601</v>
      </c>
      <c r="B245" s="37" t="s">
        <v>263</v>
      </c>
      <c r="C245" s="38">
        <v>3245207464</v>
      </c>
      <c r="D245" s="38">
        <v>294860</v>
      </c>
      <c r="E245" s="38">
        <f t="shared" si="30"/>
        <v>11005.926419317642</v>
      </c>
      <c r="F245" s="39">
        <f t="shared" si="31"/>
        <v>1.0697707602597675</v>
      </c>
      <c r="G245" s="38">
        <f t="shared" si="32"/>
        <v>-459.39822304502712</v>
      </c>
      <c r="H245" s="40">
        <f t="shared" si="33"/>
        <v>0</v>
      </c>
      <c r="I245" s="38">
        <f t="shared" si="34"/>
        <v>-459.39822304502712</v>
      </c>
      <c r="J245" s="38">
        <f t="shared" si="35"/>
        <v>-71.528480018402874</v>
      </c>
      <c r="K245" s="38">
        <f t="shared" si="36"/>
        <v>-530.92670306342995</v>
      </c>
      <c r="L245" s="38">
        <f t="shared" si="37"/>
        <v>-135458160.0470567</v>
      </c>
      <c r="M245" s="38">
        <f t="shared" si="38"/>
        <v>-156549047.66528296</v>
      </c>
      <c r="N245" s="48">
        <f>jan!M245</f>
        <v>-133771005.93420845</v>
      </c>
      <c r="O245" s="48">
        <f t="shared" si="39"/>
        <v>-22778041.731074512</v>
      </c>
    </row>
    <row r="246" spans="1:15" x14ac:dyDescent="0.25">
      <c r="A246" s="37">
        <v>4602</v>
      </c>
      <c r="B246" s="37" t="s">
        <v>264</v>
      </c>
      <c r="C246" s="38">
        <v>178936757</v>
      </c>
      <c r="D246" s="38">
        <v>17356</v>
      </c>
      <c r="E246" s="38">
        <f t="shared" si="30"/>
        <v>10309.792406084351</v>
      </c>
      <c r="F246" s="39">
        <f t="shared" si="31"/>
        <v>1.0021068686247885</v>
      </c>
      <c r="G246" s="38">
        <f t="shared" si="32"/>
        <v>-13.872454575720477</v>
      </c>
      <c r="H246" s="40">
        <f t="shared" si="33"/>
        <v>0</v>
      </c>
      <c r="I246" s="38">
        <f t="shared" si="34"/>
        <v>-13.872454575720477</v>
      </c>
      <c r="J246" s="38">
        <f t="shared" si="35"/>
        <v>-71.528480018402874</v>
      </c>
      <c r="K246" s="38">
        <f t="shared" si="36"/>
        <v>-85.400934594123356</v>
      </c>
      <c r="L246" s="38">
        <f t="shared" si="37"/>
        <v>-240770.3216162046</v>
      </c>
      <c r="M246" s="38">
        <f t="shared" si="38"/>
        <v>-1482218.6208156049</v>
      </c>
      <c r="N246" s="48">
        <f>jan!M246</f>
        <v>-2523202.1899831886</v>
      </c>
      <c r="O246" s="48">
        <f t="shared" si="39"/>
        <v>1040983.5691675837</v>
      </c>
    </row>
    <row r="247" spans="1:15" x14ac:dyDescent="0.25">
      <c r="A247" s="37">
        <v>4611</v>
      </c>
      <c r="B247" s="37" t="s">
        <v>265</v>
      </c>
      <c r="C247" s="38">
        <v>39990948</v>
      </c>
      <c r="D247" s="38">
        <v>4115</v>
      </c>
      <c r="E247" s="38">
        <f t="shared" si="30"/>
        <v>9718.3348724179832</v>
      </c>
      <c r="F247" s="39">
        <f t="shared" si="31"/>
        <v>0.94461748051284555</v>
      </c>
      <c r="G247" s="38">
        <f t="shared" si="32"/>
        <v>364.66036697075469</v>
      </c>
      <c r="H247" s="40">
        <f t="shared" si="33"/>
        <v>0</v>
      </c>
      <c r="I247" s="38">
        <f t="shared" si="34"/>
        <v>364.66036697075469</v>
      </c>
      <c r="J247" s="38">
        <f t="shared" si="35"/>
        <v>-71.528480018402874</v>
      </c>
      <c r="K247" s="38">
        <f t="shared" si="36"/>
        <v>293.13188695235181</v>
      </c>
      <c r="L247" s="38">
        <f t="shared" si="37"/>
        <v>1500577.4100846555</v>
      </c>
      <c r="M247" s="38">
        <f t="shared" si="38"/>
        <v>1206237.7148089276</v>
      </c>
      <c r="N247" s="48">
        <f>jan!M247</f>
        <v>1408158.2572608413</v>
      </c>
      <c r="O247" s="48">
        <f t="shared" si="39"/>
        <v>-201920.5424519137</v>
      </c>
    </row>
    <row r="248" spans="1:15" x14ac:dyDescent="0.25">
      <c r="A248" s="37">
        <v>4612</v>
      </c>
      <c r="B248" s="37" t="s">
        <v>266</v>
      </c>
      <c r="C248" s="38">
        <v>55889604</v>
      </c>
      <c r="D248" s="38">
        <v>5766</v>
      </c>
      <c r="E248" s="38">
        <f t="shared" si="30"/>
        <v>9692.9594172736724</v>
      </c>
      <c r="F248" s="39">
        <f t="shared" si="31"/>
        <v>0.94215099846422679</v>
      </c>
      <c r="G248" s="38">
        <f t="shared" si="32"/>
        <v>380.9006582631136</v>
      </c>
      <c r="H248" s="40">
        <f t="shared" si="33"/>
        <v>0</v>
      </c>
      <c r="I248" s="38">
        <f t="shared" si="34"/>
        <v>380.9006582631136</v>
      </c>
      <c r="J248" s="38">
        <f t="shared" si="35"/>
        <v>-71.528480018402874</v>
      </c>
      <c r="K248" s="38">
        <f t="shared" si="36"/>
        <v>309.37217824471071</v>
      </c>
      <c r="L248" s="38">
        <f t="shared" si="37"/>
        <v>2196273.1955451132</v>
      </c>
      <c r="M248" s="38">
        <f t="shared" si="38"/>
        <v>1783839.9797590019</v>
      </c>
      <c r="N248" s="48">
        <f>jan!M248</f>
        <v>1132611.2068447187</v>
      </c>
      <c r="O248" s="48">
        <f t="shared" si="39"/>
        <v>651228.77291428321</v>
      </c>
    </row>
    <row r="249" spans="1:15" x14ac:dyDescent="0.25">
      <c r="A249" s="37">
        <v>4613</v>
      </c>
      <c r="B249" s="37" t="s">
        <v>267</v>
      </c>
      <c r="C249" s="38">
        <v>136899742</v>
      </c>
      <c r="D249" s="38">
        <v>12531</v>
      </c>
      <c r="E249" s="38">
        <f t="shared" si="30"/>
        <v>10924.885643603862</v>
      </c>
      <c r="F249" s="39">
        <f t="shared" si="31"/>
        <v>1.0618936357956965</v>
      </c>
      <c r="G249" s="38">
        <f t="shared" si="32"/>
        <v>-407.53212658820792</v>
      </c>
      <c r="H249" s="40">
        <f t="shared" si="33"/>
        <v>0</v>
      </c>
      <c r="I249" s="38">
        <f t="shared" si="34"/>
        <v>-407.53212658820792</v>
      </c>
      <c r="J249" s="38">
        <f t="shared" si="35"/>
        <v>-71.528480018402874</v>
      </c>
      <c r="K249" s="38">
        <f t="shared" si="36"/>
        <v>-479.0606066066108</v>
      </c>
      <c r="L249" s="38">
        <f t="shared" si="37"/>
        <v>-5106785.0782768335</v>
      </c>
      <c r="M249" s="38">
        <f t="shared" si="38"/>
        <v>-6003108.4613874396</v>
      </c>
      <c r="N249" s="48">
        <f>jan!M249</f>
        <v>-5481157.4757386083</v>
      </c>
      <c r="O249" s="48">
        <f t="shared" si="39"/>
        <v>-521950.98564883135</v>
      </c>
    </row>
    <row r="250" spans="1:15" x14ac:dyDescent="0.25">
      <c r="A250" s="37">
        <v>4614</v>
      </c>
      <c r="B250" s="37" t="s">
        <v>268</v>
      </c>
      <c r="C250" s="38">
        <v>243879851</v>
      </c>
      <c r="D250" s="38">
        <v>19276</v>
      </c>
      <c r="E250" s="38">
        <f t="shared" si="30"/>
        <v>12651.994760323718</v>
      </c>
      <c r="F250" s="39">
        <f t="shared" si="31"/>
        <v>1.229767812166896</v>
      </c>
      <c r="G250" s="38">
        <f t="shared" si="32"/>
        <v>-1512.8819612889156</v>
      </c>
      <c r="H250" s="40">
        <f t="shared" si="33"/>
        <v>0</v>
      </c>
      <c r="I250" s="38">
        <f t="shared" si="34"/>
        <v>-1512.8819612889156</v>
      </c>
      <c r="J250" s="38">
        <f t="shared" si="35"/>
        <v>-71.528480018402874</v>
      </c>
      <c r="K250" s="38">
        <f t="shared" si="36"/>
        <v>-1584.4104413073185</v>
      </c>
      <c r="L250" s="38">
        <f t="shared" si="37"/>
        <v>-29162312.685805138</v>
      </c>
      <c r="M250" s="38">
        <f t="shared" si="38"/>
        <v>-30541095.666639872</v>
      </c>
      <c r="N250" s="48">
        <f>jan!M250</f>
        <v>-25052617.225040086</v>
      </c>
      <c r="O250" s="48">
        <f t="shared" si="39"/>
        <v>-5488478.4415997863</v>
      </c>
    </row>
    <row r="251" spans="1:15" x14ac:dyDescent="0.25">
      <c r="A251" s="37">
        <v>4615</v>
      </c>
      <c r="B251" s="37" t="s">
        <v>269</v>
      </c>
      <c r="C251" s="38">
        <v>33229797</v>
      </c>
      <c r="D251" s="38">
        <v>3237</v>
      </c>
      <c r="E251" s="38">
        <f t="shared" si="30"/>
        <v>10265.615384615385</v>
      </c>
      <c r="F251" s="39">
        <f t="shared" si="31"/>
        <v>0.99781288336245577</v>
      </c>
      <c r="G251" s="38">
        <f t="shared" si="32"/>
        <v>14.400839164417704</v>
      </c>
      <c r="H251" s="40">
        <f t="shared" si="33"/>
        <v>0</v>
      </c>
      <c r="I251" s="38">
        <f t="shared" si="34"/>
        <v>14.400839164417704</v>
      </c>
      <c r="J251" s="38">
        <f t="shared" si="35"/>
        <v>-71.528480018402874</v>
      </c>
      <c r="K251" s="38">
        <f t="shared" si="36"/>
        <v>-57.12764085398517</v>
      </c>
      <c r="L251" s="38">
        <f t="shared" si="37"/>
        <v>46615.516375220104</v>
      </c>
      <c r="M251" s="38">
        <f t="shared" si="38"/>
        <v>-184922.17344434999</v>
      </c>
      <c r="N251" s="48">
        <f>jan!M251</f>
        <v>-489982.22766625835</v>
      </c>
      <c r="O251" s="48">
        <f t="shared" si="39"/>
        <v>305060.05422190833</v>
      </c>
    </row>
    <row r="252" spans="1:15" x14ac:dyDescent="0.25">
      <c r="A252" s="37">
        <v>4616</v>
      </c>
      <c r="B252" s="37" t="s">
        <v>270</v>
      </c>
      <c r="C252" s="38">
        <v>29166871</v>
      </c>
      <c r="D252" s="38">
        <v>3053</v>
      </c>
      <c r="E252" s="38">
        <f t="shared" si="30"/>
        <v>9553.5116279069771</v>
      </c>
      <c r="F252" s="39">
        <f t="shared" si="31"/>
        <v>0.92859674033421435</v>
      </c>
      <c r="G252" s="38">
        <f t="shared" si="32"/>
        <v>470.1472434577986</v>
      </c>
      <c r="H252" s="40">
        <f t="shared" si="33"/>
        <v>0</v>
      </c>
      <c r="I252" s="38">
        <f t="shared" si="34"/>
        <v>470.1472434577986</v>
      </c>
      <c r="J252" s="38">
        <f t="shared" si="35"/>
        <v>-71.528480018402874</v>
      </c>
      <c r="K252" s="38">
        <f t="shared" si="36"/>
        <v>398.61876343939571</v>
      </c>
      <c r="L252" s="38">
        <f t="shared" si="37"/>
        <v>1435359.5342766591</v>
      </c>
      <c r="M252" s="38">
        <f t="shared" si="38"/>
        <v>1216983.0847804751</v>
      </c>
      <c r="N252" s="48">
        <f>jan!M252</f>
        <v>307622.71052669466</v>
      </c>
      <c r="O252" s="48">
        <f t="shared" si="39"/>
        <v>909360.37425378046</v>
      </c>
    </row>
    <row r="253" spans="1:15" x14ac:dyDescent="0.25">
      <c r="A253" s="37">
        <v>4617</v>
      </c>
      <c r="B253" s="37" t="s">
        <v>271</v>
      </c>
      <c r="C253" s="38">
        <v>148876975</v>
      </c>
      <c r="D253" s="38">
        <v>13236</v>
      </c>
      <c r="E253" s="38">
        <f t="shared" si="30"/>
        <v>11247.882668479904</v>
      </c>
      <c r="F253" s="39">
        <f t="shared" si="31"/>
        <v>1.0932887914326455</v>
      </c>
      <c r="G253" s="38">
        <f t="shared" si="32"/>
        <v>-614.25022250887469</v>
      </c>
      <c r="H253" s="40">
        <f t="shared" si="33"/>
        <v>0</v>
      </c>
      <c r="I253" s="38">
        <f t="shared" si="34"/>
        <v>-614.25022250887469</v>
      </c>
      <c r="J253" s="38">
        <f t="shared" si="35"/>
        <v>-71.528480018402874</v>
      </c>
      <c r="K253" s="38">
        <f t="shared" si="36"/>
        <v>-685.77870252727757</v>
      </c>
      <c r="L253" s="38">
        <f t="shared" si="37"/>
        <v>-8130215.9451274658</v>
      </c>
      <c r="M253" s="38">
        <f t="shared" si="38"/>
        <v>-9076966.9066510461</v>
      </c>
      <c r="N253" s="48">
        <f>jan!M253</f>
        <v>-593853.13392357354</v>
      </c>
      <c r="O253" s="48">
        <f t="shared" si="39"/>
        <v>-8483113.7727274727</v>
      </c>
    </row>
    <row r="254" spans="1:15" x14ac:dyDescent="0.25">
      <c r="A254" s="37">
        <v>4618</v>
      </c>
      <c r="B254" s="37" t="s">
        <v>272</v>
      </c>
      <c r="C254" s="38">
        <v>145887782</v>
      </c>
      <c r="D254" s="38">
        <v>10929</v>
      </c>
      <c r="E254" s="38">
        <f t="shared" si="30"/>
        <v>13348.685332601335</v>
      </c>
      <c r="F254" s="39">
        <f t="shared" si="31"/>
        <v>1.2974858010735897</v>
      </c>
      <c r="G254" s="38">
        <f t="shared" si="32"/>
        <v>-1958.7639275465906</v>
      </c>
      <c r="H254" s="40">
        <f t="shared" si="33"/>
        <v>0</v>
      </c>
      <c r="I254" s="38">
        <f t="shared" si="34"/>
        <v>-1958.7639275465906</v>
      </c>
      <c r="J254" s="38">
        <f t="shared" si="35"/>
        <v>-71.528480018402874</v>
      </c>
      <c r="K254" s="38">
        <f t="shared" si="36"/>
        <v>-2030.2924075649935</v>
      </c>
      <c r="L254" s="38">
        <f t="shared" si="37"/>
        <v>-21407330.964156687</v>
      </c>
      <c r="M254" s="38">
        <f t="shared" si="38"/>
        <v>-22189065.722277813</v>
      </c>
      <c r="N254" s="48">
        <f>jan!M254</f>
        <v>-6570964.6238629995</v>
      </c>
      <c r="O254" s="48">
        <f t="shared" si="39"/>
        <v>-15618101.098414812</v>
      </c>
    </row>
    <row r="255" spans="1:15" x14ac:dyDescent="0.25">
      <c r="A255" s="37">
        <v>4619</v>
      </c>
      <c r="B255" s="37" t="s">
        <v>273</v>
      </c>
      <c r="C255" s="38">
        <v>22507345</v>
      </c>
      <c r="D255" s="38">
        <v>985</v>
      </c>
      <c r="E255" s="38">
        <f t="shared" si="30"/>
        <v>22850.096446700507</v>
      </c>
      <c r="F255" s="39">
        <f t="shared" si="31"/>
        <v>2.2210183964969068</v>
      </c>
      <c r="G255" s="38">
        <f t="shared" si="32"/>
        <v>-8039.6670405700606</v>
      </c>
      <c r="H255" s="40">
        <f t="shared" si="33"/>
        <v>0</v>
      </c>
      <c r="I255" s="38">
        <f t="shared" si="34"/>
        <v>-8039.6670405700606</v>
      </c>
      <c r="J255" s="38">
        <f t="shared" si="35"/>
        <v>-71.528480018402874</v>
      </c>
      <c r="K255" s="38">
        <f t="shared" si="36"/>
        <v>-8111.1955205884633</v>
      </c>
      <c r="L255" s="38">
        <f t="shared" si="37"/>
        <v>-7919072.0349615095</v>
      </c>
      <c r="M255" s="38">
        <f t="shared" si="38"/>
        <v>-7989527.5877796365</v>
      </c>
      <c r="N255" s="48">
        <f>jan!M255</f>
        <v>-42070.964130758337</v>
      </c>
      <c r="O255" s="48">
        <f t="shared" si="39"/>
        <v>-7947456.6236488782</v>
      </c>
    </row>
    <row r="256" spans="1:15" x14ac:dyDescent="0.25">
      <c r="A256" s="37">
        <v>4620</v>
      </c>
      <c r="B256" s="37" t="s">
        <v>274</v>
      </c>
      <c r="C256" s="38">
        <v>13926904</v>
      </c>
      <c r="D256" s="38">
        <v>1114</v>
      </c>
      <c r="E256" s="38">
        <f t="shared" si="30"/>
        <v>12501.709156193896</v>
      </c>
      <c r="F256" s="39">
        <f t="shared" si="31"/>
        <v>1.2151601236488381</v>
      </c>
      <c r="G256" s="38">
        <f t="shared" si="32"/>
        <v>-1416.6991746458295</v>
      </c>
      <c r="H256" s="40">
        <f t="shared" si="33"/>
        <v>0</v>
      </c>
      <c r="I256" s="38">
        <f t="shared" si="34"/>
        <v>-1416.6991746458295</v>
      </c>
      <c r="J256" s="38">
        <f t="shared" si="35"/>
        <v>-71.528480018402874</v>
      </c>
      <c r="K256" s="38">
        <f t="shared" si="36"/>
        <v>-1488.2276546642324</v>
      </c>
      <c r="L256" s="38">
        <f t="shared" si="37"/>
        <v>-1578202.8805554542</v>
      </c>
      <c r="M256" s="38">
        <f t="shared" si="38"/>
        <v>-1657885.6072959548</v>
      </c>
      <c r="N256" s="48">
        <f>jan!M256</f>
        <v>1317730.5839249557</v>
      </c>
      <c r="O256" s="48">
        <f t="shared" si="39"/>
        <v>-2975616.1912209103</v>
      </c>
    </row>
    <row r="257" spans="1:15" x14ac:dyDescent="0.25">
      <c r="A257" s="37">
        <v>4621</v>
      </c>
      <c r="B257" s="37" t="s">
        <v>275</v>
      </c>
      <c r="C257" s="38">
        <v>159370413</v>
      </c>
      <c r="D257" s="38">
        <v>16438</v>
      </c>
      <c r="E257" s="38">
        <f t="shared" si="30"/>
        <v>9695.2435211096235</v>
      </c>
      <c r="F257" s="39">
        <f t="shared" si="31"/>
        <v>0.94237301225970416</v>
      </c>
      <c r="G257" s="38">
        <f t="shared" si="32"/>
        <v>379.43883180810491</v>
      </c>
      <c r="H257" s="40">
        <f t="shared" si="33"/>
        <v>0</v>
      </c>
      <c r="I257" s="38">
        <f t="shared" si="34"/>
        <v>379.43883180810491</v>
      </c>
      <c r="J257" s="38">
        <f t="shared" si="35"/>
        <v>-71.528480018402874</v>
      </c>
      <c r="K257" s="38">
        <f t="shared" si="36"/>
        <v>307.91035178970202</v>
      </c>
      <c r="L257" s="38">
        <f t="shared" si="37"/>
        <v>6237215.5172616281</v>
      </c>
      <c r="M257" s="38">
        <f t="shared" si="38"/>
        <v>5061430.3627191214</v>
      </c>
      <c r="N257" s="48">
        <f>jan!M257</f>
        <v>4202835.5116533954</v>
      </c>
      <c r="O257" s="48">
        <f t="shared" si="39"/>
        <v>858594.85106572602</v>
      </c>
    </row>
    <row r="258" spans="1:15" x14ac:dyDescent="0.25">
      <c r="A258" s="37">
        <v>4622</v>
      </c>
      <c r="B258" s="37" t="s">
        <v>276</v>
      </c>
      <c r="C258" s="38">
        <v>84357448</v>
      </c>
      <c r="D258" s="38">
        <v>8490</v>
      </c>
      <c r="E258" s="38">
        <f t="shared" si="30"/>
        <v>9936.0951707891636</v>
      </c>
      <c r="F258" s="39">
        <f t="shared" si="31"/>
        <v>0.96578367689355649</v>
      </c>
      <c r="G258" s="38">
        <f t="shared" si="32"/>
        <v>225.29377601319925</v>
      </c>
      <c r="H258" s="40">
        <f t="shared" si="33"/>
        <v>0</v>
      </c>
      <c r="I258" s="38">
        <f t="shared" si="34"/>
        <v>225.29377601319925</v>
      </c>
      <c r="J258" s="38">
        <f t="shared" si="35"/>
        <v>-71.528480018402874</v>
      </c>
      <c r="K258" s="38">
        <f t="shared" si="36"/>
        <v>153.76529599479636</v>
      </c>
      <c r="L258" s="38">
        <f t="shared" si="37"/>
        <v>1912744.1583520616</v>
      </c>
      <c r="M258" s="38">
        <f t="shared" si="38"/>
        <v>1305467.3629958211</v>
      </c>
      <c r="N258" s="48">
        <f>jan!M258</f>
        <v>1890231.9018577281</v>
      </c>
      <c r="O258" s="48">
        <f t="shared" si="39"/>
        <v>-584764.53886190709</v>
      </c>
    </row>
    <row r="259" spans="1:15" x14ac:dyDescent="0.25">
      <c r="A259" s="37">
        <v>4623</v>
      </c>
      <c r="B259" s="37" t="s">
        <v>277</v>
      </c>
      <c r="C259" s="38">
        <v>25332824</v>
      </c>
      <c r="D259" s="38">
        <v>2489</v>
      </c>
      <c r="E259" s="38">
        <f t="shared" si="30"/>
        <v>10177.912414624347</v>
      </c>
      <c r="F259" s="39">
        <f t="shared" si="31"/>
        <v>0.98928819681542635</v>
      </c>
      <c r="G259" s="38">
        <f t="shared" si="32"/>
        <v>70.530739958682105</v>
      </c>
      <c r="H259" s="40">
        <f t="shared" si="33"/>
        <v>0</v>
      </c>
      <c r="I259" s="38">
        <f t="shared" si="34"/>
        <v>70.530739958682105</v>
      </c>
      <c r="J259" s="38">
        <f t="shared" si="35"/>
        <v>-71.528480018402874</v>
      </c>
      <c r="K259" s="38">
        <f t="shared" si="36"/>
        <v>-0.99774005972076907</v>
      </c>
      <c r="L259" s="38">
        <f t="shared" si="37"/>
        <v>175551.01175715975</v>
      </c>
      <c r="M259" s="38">
        <f t="shared" si="38"/>
        <v>-2483.3750086449941</v>
      </c>
      <c r="N259" s="48">
        <f>jan!M259</f>
        <v>792407.46107466205</v>
      </c>
      <c r="O259" s="48">
        <f t="shared" si="39"/>
        <v>-794890.83608330705</v>
      </c>
    </row>
    <row r="260" spans="1:15" x14ac:dyDescent="0.25">
      <c r="A260" s="37">
        <v>4624</v>
      </c>
      <c r="B260" s="37" t="s">
        <v>278</v>
      </c>
      <c r="C260" s="38">
        <v>276312014</v>
      </c>
      <c r="D260" s="38">
        <v>26753</v>
      </c>
      <c r="E260" s="38">
        <f t="shared" si="30"/>
        <v>10328.262774268307</v>
      </c>
      <c r="F260" s="39">
        <f t="shared" si="31"/>
        <v>1.0039021795383474</v>
      </c>
      <c r="G260" s="38">
        <f t="shared" si="32"/>
        <v>-25.693490213452606</v>
      </c>
      <c r="H260" s="40">
        <f t="shared" si="33"/>
        <v>0</v>
      </c>
      <c r="I260" s="38">
        <f t="shared" si="34"/>
        <v>-25.693490213452606</v>
      </c>
      <c r="J260" s="38">
        <f t="shared" si="35"/>
        <v>-71.528480018402874</v>
      </c>
      <c r="K260" s="38">
        <f t="shared" si="36"/>
        <v>-97.221970231855479</v>
      </c>
      <c r="L260" s="38">
        <f t="shared" si="37"/>
        <v>-687377.94368049758</v>
      </c>
      <c r="M260" s="38">
        <f t="shared" si="38"/>
        <v>-2600979.3696128298</v>
      </c>
      <c r="N260" s="48">
        <f>jan!M260</f>
        <v>-4588993.1484570373</v>
      </c>
      <c r="O260" s="48">
        <f t="shared" si="39"/>
        <v>1988013.7788442075</v>
      </c>
    </row>
    <row r="261" spans="1:15" x14ac:dyDescent="0.25">
      <c r="A261" s="37">
        <v>4625</v>
      </c>
      <c r="B261" s="37" t="s">
        <v>279</v>
      </c>
      <c r="C261" s="38">
        <v>90560316</v>
      </c>
      <c r="D261" s="38">
        <v>5515</v>
      </c>
      <c r="E261" s="38">
        <f t="shared" si="30"/>
        <v>16420.728195829557</v>
      </c>
      <c r="F261" s="39">
        <f t="shared" si="31"/>
        <v>1.5960868914441357</v>
      </c>
      <c r="G261" s="38">
        <f t="shared" si="32"/>
        <v>-3924.8713600126525</v>
      </c>
      <c r="H261" s="40">
        <f t="shared" si="33"/>
        <v>0</v>
      </c>
      <c r="I261" s="38">
        <f t="shared" si="34"/>
        <v>-3924.8713600126525</v>
      </c>
      <c r="J261" s="38">
        <f t="shared" si="35"/>
        <v>-71.528480018402874</v>
      </c>
      <c r="K261" s="38">
        <f t="shared" si="36"/>
        <v>-3996.3998400310552</v>
      </c>
      <c r="L261" s="38">
        <f t="shared" si="37"/>
        <v>-21645665.550469778</v>
      </c>
      <c r="M261" s="38">
        <f t="shared" si="38"/>
        <v>-22040145.117771268</v>
      </c>
      <c r="N261" s="48">
        <f>jan!M261</f>
        <v>-21928889.792468157</v>
      </c>
      <c r="O261" s="48">
        <f t="shared" si="39"/>
        <v>-111255.32530311123</v>
      </c>
    </row>
    <row r="262" spans="1:15" x14ac:dyDescent="0.25">
      <c r="A262" s="37">
        <v>4626</v>
      </c>
      <c r="B262" s="37" t="s">
        <v>280</v>
      </c>
      <c r="C262" s="38">
        <v>418836740</v>
      </c>
      <c r="D262" s="38">
        <v>40641</v>
      </c>
      <c r="E262" s="38">
        <f t="shared" si="30"/>
        <v>10305.768558844517</v>
      </c>
      <c r="F262" s="39">
        <f t="shared" si="31"/>
        <v>1.0017157526062976</v>
      </c>
      <c r="G262" s="38">
        <f t="shared" si="32"/>
        <v>-11.297192342226626</v>
      </c>
      <c r="H262" s="40">
        <f t="shared" si="33"/>
        <v>0</v>
      </c>
      <c r="I262" s="38">
        <f t="shared" si="34"/>
        <v>-11.297192342226626</v>
      </c>
      <c r="J262" s="38">
        <f t="shared" si="35"/>
        <v>-71.528480018402874</v>
      </c>
      <c r="K262" s="38">
        <f t="shared" si="36"/>
        <v>-82.825672360629497</v>
      </c>
      <c r="L262" s="38">
        <f t="shared" si="37"/>
        <v>-459129.19398043235</v>
      </c>
      <c r="M262" s="38">
        <f t="shared" si="38"/>
        <v>-3366118.1504083434</v>
      </c>
      <c r="N262" s="48">
        <f>jan!M262</f>
        <v>-6477568.0033686757</v>
      </c>
      <c r="O262" s="48">
        <f t="shared" si="39"/>
        <v>3111449.8529603323</v>
      </c>
    </row>
    <row r="263" spans="1:15" x14ac:dyDescent="0.25">
      <c r="A263" s="37">
        <v>4627</v>
      </c>
      <c r="B263" s="37" t="s">
        <v>281</v>
      </c>
      <c r="C263" s="38">
        <v>302291209</v>
      </c>
      <c r="D263" s="38">
        <v>30600</v>
      </c>
      <c r="E263" s="38">
        <f t="shared" si="30"/>
        <v>9878.7976797385618</v>
      </c>
      <c r="F263" s="39">
        <f t="shared" si="31"/>
        <v>0.96021438829149985</v>
      </c>
      <c r="G263" s="38">
        <f t="shared" si="32"/>
        <v>261.96417028558443</v>
      </c>
      <c r="H263" s="40">
        <f t="shared" si="33"/>
        <v>0</v>
      </c>
      <c r="I263" s="38">
        <f t="shared" si="34"/>
        <v>261.96417028558443</v>
      </c>
      <c r="J263" s="38">
        <f t="shared" si="35"/>
        <v>-71.528480018402874</v>
      </c>
      <c r="K263" s="38">
        <f t="shared" si="36"/>
        <v>190.43569026718154</v>
      </c>
      <c r="L263" s="38">
        <f t="shared" si="37"/>
        <v>8016103.6107388837</v>
      </c>
      <c r="M263" s="38">
        <f t="shared" si="38"/>
        <v>5827332.122175755</v>
      </c>
      <c r="N263" s="48">
        <f>jan!M263</f>
        <v>2431074.7987805</v>
      </c>
      <c r="O263" s="48">
        <f t="shared" si="39"/>
        <v>3396257.323395255</v>
      </c>
    </row>
    <row r="264" spans="1:15" x14ac:dyDescent="0.25">
      <c r="A264" s="37">
        <v>4628</v>
      </c>
      <c r="B264" s="37" t="s">
        <v>282</v>
      </c>
      <c r="C264" s="38">
        <v>42493527</v>
      </c>
      <c r="D264" s="38">
        <v>3899</v>
      </c>
      <c r="E264" s="38">
        <f t="shared" si="30"/>
        <v>10898.57065914337</v>
      </c>
      <c r="F264" s="39">
        <f t="shared" si="31"/>
        <v>1.0593358319489332</v>
      </c>
      <c r="G264" s="38">
        <f t="shared" si="32"/>
        <v>-390.69053653349283</v>
      </c>
      <c r="H264" s="40">
        <f t="shared" si="33"/>
        <v>0</v>
      </c>
      <c r="I264" s="38">
        <f t="shared" si="34"/>
        <v>-390.69053653349283</v>
      </c>
      <c r="J264" s="38">
        <f t="shared" si="35"/>
        <v>-71.528480018402874</v>
      </c>
      <c r="K264" s="38">
        <f t="shared" si="36"/>
        <v>-462.21901655189572</v>
      </c>
      <c r="L264" s="38">
        <f t="shared" si="37"/>
        <v>-1523302.4019440885</v>
      </c>
      <c r="M264" s="38">
        <f t="shared" si="38"/>
        <v>-1802191.9455358414</v>
      </c>
      <c r="N264" s="48">
        <f>jan!M264</f>
        <v>2482627.928737347</v>
      </c>
      <c r="O264" s="48">
        <f t="shared" si="39"/>
        <v>-4284819.8742731884</v>
      </c>
    </row>
    <row r="265" spans="1:15" x14ac:dyDescent="0.25">
      <c r="A265" s="37">
        <v>4629</v>
      </c>
      <c r="B265" s="37" t="s">
        <v>283</v>
      </c>
      <c r="C265" s="38">
        <v>10863494</v>
      </c>
      <c r="D265" s="38">
        <v>397</v>
      </c>
      <c r="E265" s="38">
        <f t="shared" ref="E265:E328" si="40">(C265)/D265</f>
        <v>27363.964735516372</v>
      </c>
      <c r="F265" s="39">
        <f t="shared" ref="F265:F328" si="41">E265/$E$366</f>
        <v>2.6597642255225731</v>
      </c>
      <c r="G265" s="38">
        <f t="shared" ref="G265:G328" si="42">(E$366-E265)*0.64</f>
        <v>-10928.542745412216</v>
      </c>
      <c r="H265" s="40">
        <f t="shared" ref="H265:H328" si="43">(IF(E265&gt;=E$366*0.9,0,IF(E265&lt;0.9*E$366,(E$366*0.9-E265)*0.35)))</f>
        <v>0</v>
      </c>
      <c r="I265" s="38">
        <f t="shared" ref="I265:I328" si="44">G265+H265</f>
        <v>-10928.542745412216</v>
      </c>
      <c r="J265" s="38">
        <f t="shared" ref="J265:J328" si="45">I$368</f>
        <v>-71.528480018402874</v>
      </c>
      <c r="K265" s="38">
        <f t="shared" ref="K265:K328" si="46">I265+J265</f>
        <v>-11000.07122543062</v>
      </c>
      <c r="L265" s="38">
        <f t="shared" ref="L265:L328" si="47">I265*D265</f>
        <v>-4338631.4699286502</v>
      </c>
      <c r="M265" s="38">
        <f t="shared" ref="M265:M328" si="48">D265*K265</f>
        <v>-4367028.2764959559</v>
      </c>
      <c r="N265" s="48">
        <f>jan!M265</f>
        <v>480924.36090503365</v>
      </c>
      <c r="O265" s="48">
        <f t="shared" ref="O265:O328" si="49">M265-N265</f>
        <v>-4847952.6374009894</v>
      </c>
    </row>
    <row r="266" spans="1:15" x14ac:dyDescent="0.25">
      <c r="A266" s="37">
        <v>4630</v>
      </c>
      <c r="B266" s="37" t="s">
        <v>284</v>
      </c>
      <c r="C266" s="38">
        <v>73763763</v>
      </c>
      <c r="D266" s="38">
        <v>8231</v>
      </c>
      <c r="E266" s="38">
        <f t="shared" si="40"/>
        <v>8961.7012513667833</v>
      </c>
      <c r="F266" s="39">
        <f t="shared" si="41"/>
        <v>0.87107305606445584</v>
      </c>
      <c r="G266" s="38">
        <f t="shared" si="42"/>
        <v>848.90588444352272</v>
      </c>
      <c r="H266" s="40">
        <f t="shared" si="43"/>
        <v>104.16132120170896</v>
      </c>
      <c r="I266" s="38">
        <f t="shared" si="44"/>
        <v>953.06720564523164</v>
      </c>
      <c r="J266" s="38">
        <f t="shared" si="45"/>
        <v>-71.528480018402874</v>
      </c>
      <c r="K266" s="38">
        <f t="shared" si="46"/>
        <v>881.53872562682875</v>
      </c>
      <c r="L266" s="38">
        <f t="shared" si="47"/>
        <v>7844696.1696659019</v>
      </c>
      <c r="M266" s="38">
        <f t="shared" si="48"/>
        <v>7255945.2506344272</v>
      </c>
      <c r="N266" s="48">
        <f>jan!M266</f>
        <v>4838823.3692426495</v>
      </c>
      <c r="O266" s="48">
        <f t="shared" si="49"/>
        <v>2417121.8813917777</v>
      </c>
    </row>
    <row r="267" spans="1:15" x14ac:dyDescent="0.25">
      <c r="A267" s="37">
        <v>4631</v>
      </c>
      <c r="B267" s="37" t="s">
        <v>285</v>
      </c>
      <c r="C267" s="38">
        <v>305574546</v>
      </c>
      <c r="D267" s="38">
        <v>30285</v>
      </c>
      <c r="E267" s="38">
        <f t="shared" si="40"/>
        <v>10089.963546310055</v>
      </c>
      <c r="F267" s="39">
        <f t="shared" si="41"/>
        <v>0.98073960906951629</v>
      </c>
      <c r="G267" s="38">
        <f t="shared" si="42"/>
        <v>126.81801567982883</v>
      </c>
      <c r="H267" s="40">
        <f t="shared" si="43"/>
        <v>0</v>
      </c>
      <c r="I267" s="38">
        <f t="shared" si="44"/>
        <v>126.81801567982883</v>
      </c>
      <c r="J267" s="38">
        <f t="shared" si="45"/>
        <v>-71.528480018402874</v>
      </c>
      <c r="K267" s="38">
        <f t="shared" si="46"/>
        <v>55.289535661425958</v>
      </c>
      <c r="L267" s="38">
        <f t="shared" si="47"/>
        <v>3840683.6048636162</v>
      </c>
      <c r="M267" s="38">
        <f t="shared" si="48"/>
        <v>1674443.5875062852</v>
      </c>
      <c r="N267" s="48">
        <f>jan!M267</f>
        <v>-1256788.7820304672</v>
      </c>
      <c r="O267" s="48">
        <f t="shared" si="49"/>
        <v>2931232.3695367523</v>
      </c>
    </row>
    <row r="268" spans="1:15" x14ac:dyDescent="0.25">
      <c r="A268" s="37">
        <v>4632</v>
      </c>
      <c r="B268" s="37" t="s">
        <v>286</v>
      </c>
      <c r="C268" s="38">
        <v>39300308</v>
      </c>
      <c r="D268" s="38">
        <v>2947</v>
      </c>
      <c r="E268" s="38">
        <f t="shared" si="40"/>
        <v>13335.700033932813</v>
      </c>
      <c r="F268" s="39">
        <f t="shared" si="41"/>
        <v>1.2962236362816788</v>
      </c>
      <c r="G268" s="38">
        <f t="shared" si="42"/>
        <v>-1950.4533363987366</v>
      </c>
      <c r="H268" s="40">
        <f t="shared" si="43"/>
        <v>0</v>
      </c>
      <c r="I268" s="38">
        <f t="shared" si="44"/>
        <v>-1950.4533363987366</v>
      </c>
      <c r="J268" s="38">
        <f t="shared" si="45"/>
        <v>-71.528480018402874</v>
      </c>
      <c r="K268" s="38">
        <f t="shared" si="46"/>
        <v>-2021.9818164171395</v>
      </c>
      <c r="L268" s="38">
        <f t="shared" si="47"/>
        <v>-5747985.9823670769</v>
      </c>
      <c r="M268" s="38">
        <f t="shared" si="48"/>
        <v>-5958780.4129813099</v>
      </c>
      <c r="N268" s="48">
        <f>jan!M268</f>
        <v>-4643122.5350795388</v>
      </c>
      <c r="O268" s="48">
        <f t="shared" si="49"/>
        <v>-1315657.8779017711</v>
      </c>
    </row>
    <row r="269" spans="1:15" x14ac:dyDescent="0.25">
      <c r="A269" s="37">
        <v>4633</v>
      </c>
      <c r="B269" s="37" t="s">
        <v>287</v>
      </c>
      <c r="C269" s="38">
        <v>5193100</v>
      </c>
      <c r="D269" s="38">
        <v>529</v>
      </c>
      <c r="E269" s="38">
        <f t="shared" si="40"/>
        <v>9816.8241965973539</v>
      </c>
      <c r="F269" s="39">
        <f t="shared" si="41"/>
        <v>0.95419059550477447</v>
      </c>
      <c r="G269" s="38">
        <f t="shared" si="42"/>
        <v>301.62719949595748</v>
      </c>
      <c r="H269" s="40">
        <f t="shared" si="43"/>
        <v>0</v>
      </c>
      <c r="I269" s="38">
        <f t="shared" si="44"/>
        <v>301.62719949595748</v>
      </c>
      <c r="J269" s="38">
        <f t="shared" si="45"/>
        <v>-71.528480018402874</v>
      </c>
      <c r="K269" s="38">
        <f t="shared" si="46"/>
        <v>230.0987194775546</v>
      </c>
      <c r="L269" s="38">
        <f t="shared" si="47"/>
        <v>159560.78853336151</v>
      </c>
      <c r="M269" s="38">
        <f t="shared" si="48"/>
        <v>121722.22260362637</v>
      </c>
      <c r="N269" s="48">
        <f>jan!M269</f>
        <v>-58594.517304742199</v>
      </c>
      <c r="O269" s="48">
        <f t="shared" si="49"/>
        <v>180316.73990836856</v>
      </c>
    </row>
    <row r="270" spans="1:15" x14ac:dyDescent="0.25">
      <c r="A270" s="37">
        <v>4634</v>
      </c>
      <c r="B270" s="37" t="s">
        <v>288</v>
      </c>
      <c r="C270" s="38">
        <v>22000366</v>
      </c>
      <c r="D270" s="38">
        <v>1672</v>
      </c>
      <c r="E270" s="38">
        <f t="shared" si="40"/>
        <v>13158.113636363636</v>
      </c>
      <c r="F270" s="39">
        <f t="shared" si="41"/>
        <v>1.278962323757735</v>
      </c>
      <c r="G270" s="38">
        <f t="shared" si="42"/>
        <v>-1836.7980419544631</v>
      </c>
      <c r="H270" s="40">
        <f t="shared" si="43"/>
        <v>0</v>
      </c>
      <c r="I270" s="38">
        <f t="shared" si="44"/>
        <v>-1836.7980419544631</v>
      </c>
      <c r="J270" s="38">
        <f t="shared" si="45"/>
        <v>-71.528480018402874</v>
      </c>
      <c r="K270" s="38">
        <f t="shared" si="46"/>
        <v>-1908.326521972866</v>
      </c>
      <c r="L270" s="38">
        <f t="shared" si="47"/>
        <v>-3071126.3261478622</v>
      </c>
      <c r="M270" s="38">
        <f t="shared" si="48"/>
        <v>-3190721.9447386321</v>
      </c>
      <c r="N270" s="48">
        <f>jan!M270</f>
        <v>138313.08163794139</v>
      </c>
      <c r="O270" s="48">
        <f t="shared" si="49"/>
        <v>-3329035.0263765734</v>
      </c>
    </row>
    <row r="271" spans="1:15" x14ac:dyDescent="0.25">
      <c r="A271" s="37">
        <v>4635</v>
      </c>
      <c r="B271" s="37" t="s">
        <v>289</v>
      </c>
      <c r="C271" s="38">
        <v>25159980</v>
      </c>
      <c r="D271" s="38">
        <v>2301</v>
      </c>
      <c r="E271" s="38">
        <f t="shared" si="40"/>
        <v>10934.367666232072</v>
      </c>
      <c r="F271" s="39">
        <f t="shared" si="41"/>
        <v>1.0628152838396063</v>
      </c>
      <c r="G271" s="38">
        <f t="shared" si="42"/>
        <v>-413.60062107026226</v>
      </c>
      <c r="H271" s="40">
        <f t="shared" si="43"/>
        <v>0</v>
      </c>
      <c r="I271" s="38">
        <f t="shared" si="44"/>
        <v>-413.60062107026226</v>
      </c>
      <c r="J271" s="38">
        <f t="shared" si="45"/>
        <v>-71.528480018402874</v>
      </c>
      <c r="K271" s="38">
        <f t="shared" si="46"/>
        <v>-485.12910108866515</v>
      </c>
      <c r="L271" s="38">
        <f t="shared" si="47"/>
        <v>-951695.02908267349</v>
      </c>
      <c r="M271" s="38">
        <f t="shared" si="48"/>
        <v>-1116282.0616050186</v>
      </c>
      <c r="N271" s="48">
        <f>jan!M271</f>
        <v>-1398158.2620760154</v>
      </c>
      <c r="O271" s="48">
        <f t="shared" si="49"/>
        <v>281876.20047099679</v>
      </c>
    </row>
    <row r="272" spans="1:15" x14ac:dyDescent="0.25">
      <c r="A272" s="37">
        <v>4636</v>
      </c>
      <c r="B272" s="37" t="s">
        <v>290</v>
      </c>
      <c r="C272" s="38">
        <v>9104648</v>
      </c>
      <c r="D272" s="38">
        <v>742</v>
      </c>
      <c r="E272" s="38">
        <f t="shared" si="40"/>
        <v>12270.415094339623</v>
      </c>
      <c r="F272" s="39">
        <f t="shared" si="41"/>
        <v>1.1926784519597449</v>
      </c>
      <c r="G272" s="38">
        <f t="shared" si="42"/>
        <v>-1268.6709750590951</v>
      </c>
      <c r="H272" s="40">
        <f t="shared" si="43"/>
        <v>0</v>
      </c>
      <c r="I272" s="38">
        <f t="shared" si="44"/>
        <v>-1268.6709750590951</v>
      </c>
      <c r="J272" s="38">
        <f t="shared" si="45"/>
        <v>-71.528480018402874</v>
      </c>
      <c r="K272" s="38">
        <f t="shared" si="46"/>
        <v>-1340.199455077498</v>
      </c>
      <c r="L272" s="38">
        <f t="shared" si="47"/>
        <v>-941353.86349384859</v>
      </c>
      <c r="M272" s="38">
        <f t="shared" si="48"/>
        <v>-994427.99566750345</v>
      </c>
      <c r="N272" s="48">
        <f>jan!M272</f>
        <v>-638197.68075636856</v>
      </c>
      <c r="O272" s="48">
        <f t="shared" si="49"/>
        <v>-356230.31491113489</v>
      </c>
    </row>
    <row r="273" spans="1:15" x14ac:dyDescent="0.25">
      <c r="A273" s="37">
        <v>4637</v>
      </c>
      <c r="B273" s="37" t="s">
        <v>291</v>
      </c>
      <c r="C273" s="38">
        <v>13392341</v>
      </c>
      <c r="D273" s="38">
        <v>1275</v>
      </c>
      <c r="E273" s="38">
        <f t="shared" si="40"/>
        <v>10503.796862745097</v>
      </c>
      <c r="F273" s="39">
        <f t="shared" si="41"/>
        <v>1.0209640086045246</v>
      </c>
      <c r="G273" s="38">
        <f t="shared" si="42"/>
        <v>-138.03530683859833</v>
      </c>
      <c r="H273" s="40">
        <f t="shared" si="43"/>
        <v>0</v>
      </c>
      <c r="I273" s="38">
        <f t="shared" si="44"/>
        <v>-138.03530683859833</v>
      </c>
      <c r="J273" s="38">
        <f t="shared" si="45"/>
        <v>-71.528480018402874</v>
      </c>
      <c r="K273" s="38">
        <f t="shared" si="46"/>
        <v>-209.56378685700122</v>
      </c>
      <c r="L273" s="38">
        <f t="shared" si="47"/>
        <v>-175995.01621921288</v>
      </c>
      <c r="M273" s="38">
        <f t="shared" si="48"/>
        <v>-267193.82824267657</v>
      </c>
      <c r="N273" s="48">
        <f>jan!M273</f>
        <v>-567936.73671747895</v>
      </c>
      <c r="O273" s="48">
        <f t="shared" si="49"/>
        <v>300742.90847480239</v>
      </c>
    </row>
    <row r="274" spans="1:15" x14ac:dyDescent="0.25">
      <c r="A274" s="37">
        <v>4638</v>
      </c>
      <c r="B274" s="37" t="s">
        <v>292</v>
      </c>
      <c r="C274" s="38">
        <v>47086224</v>
      </c>
      <c r="D274" s="38">
        <v>3883</v>
      </c>
      <c r="E274" s="38">
        <f t="shared" si="40"/>
        <v>12126.248776719032</v>
      </c>
      <c r="F274" s="39">
        <f t="shared" si="41"/>
        <v>1.1786655551504281</v>
      </c>
      <c r="G274" s="38">
        <f t="shared" si="42"/>
        <v>-1176.4045317819168</v>
      </c>
      <c r="H274" s="40">
        <f t="shared" si="43"/>
        <v>0</v>
      </c>
      <c r="I274" s="38">
        <f t="shared" si="44"/>
        <v>-1176.4045317819168</v>
      </c>
      <c r="J274" s="38">
        <f t="shared" si="45"/>
        <v>-71.528480018402874</v>
      </c>
      <c r="K274" s="38">
        <f t="shared" si="46"/>
        <v>-1247.9330118003197</v>
      </c>
      <c r="L274" s="38">
        <f t="shared" si="47"/>
        <v>-4567978.7969091833</v>
      </c>
      <c r="M274" s="38">
        <f t="shared" si="48"/>
        <v>-4845723.884820641</v>
      </c>
      <c r="N274" s="48">
        <f>jan!M274</f>
        <v>-317681.22066978063</v>
      </c>
      <c r="O274" s="48">
        <f t="shared" si="49"/>
        <v>-4528042.6641508602</v>
      </c>
    </row>
    <row r="275" spans="1:15" x14ac:dyDescent="0.25">
      <c r="A275" s="37">
        <v>4639</v>
      </c>
      <c r="B275" s="37" t="s">
        <v>293</v>
      </c>
      <c r="C275" s="38">
        <v>28475804</v>
      </c>
      <c r="D275" s="38">
        <v>2532</v>
      </c>
      <c r="E275" s="38">
        <f t="shared" si="40"/>
        <v>11246.368088467614</v>
      </c>
      <c r="F275" s="39">
        <f t="shared" si="41"/>
        <v>1.093141574983117</v>
      </c>
      <c r="G275" s="38">
        <f t="shared" si="42"/>
        <v>-613.28089130100909</v>
      </c>
      <c r="H275" s="40">
        <f t="shared" si="43"/>
        <v>0</v>
      </c>
      <c r="I275" s="38">
        <f t="shared" si="44"/>
        <v>-613.28089130100909</v>
      </c>
      <c r="J275" s="38">
        <f t="shared" si="45"/>
        <v>-71.528480018402874</v>
      </c>
      <c r="K275" s="38">
        <f t="shared" si="46"/>
        <v>-684.80937131941198</v>
      </c>
      <c r="L275" s="38">
        <f t="shared" si="47"/>
        <v>-1552827.2167741549</v>
      </c>
      <c r="M275" s="38">
        <f t="shared" si="48"/>
        <v>-1733937.3281807511</v>
      </c>
      <c r="N275" s="48">
        <f>jan!M275</f>
        <v>991053.91051870107</v>
      </c>
      <c r="O275" s="48">
        <f t="shared" si="49"/>
        <v>-2724991.238699452</v>
      </c>
    </row>
    <row r="276" spans="1:15" x14ac:dyDescent="0.25">
      <c r="A276" s="37">
        <v>4640</v>
      </c>
      <c r="B276" s="37" t="s">
        <v>294</v>
      </c>
      <c r="C276" s="38">
        <v>120578205</v>
      </c>
      <c r="D276" s="38">
        <v>12552</v>
      </c>
      <c r="E276" s="38">
        <f t="shared" si="40"/>
        <v>9606.2942160611856</v>
      </c>
      <c r="F276" s="39">
        <f t="shared" si="41"/>
        <v>0.93372718254388587</v>
      </c>
      <c r="G276" s="38">
        <f t="shared" si="42"/>
        <v>436.36638703910518</v>
      </c>
      <c r="H276" s="40">
        <f t="shared" si="43"/>
        <v>0</v>
      </c>
      <c r="I276" s="38">
        <f t="shared" si="44"/>
        <v>436.36638703910518</v>
      </c>
      <c r="J276" s="38">
        <f t="shared" si="45"/>
        <v>-71.528480018402874</v>
      </c>
      <c r="K276" s="38">
        <f t="shared" si="46"/>
        <v>364.83790702070229</v>
      </c>
      <c r="L276" s="38">
        <f t="shared" si="47"/>
        <v>5477270.8901148485</v>
      </c>
      <c r="M276" s="38">
        <f t="shared" si="48"/>
        <v>4579445.4089238551</v>
      </c>
      <c r="N276" s="48">
        <f>jan!M276</f>
        <v>3427082.1763154566</v>
      </c>
      <c r="O276" s="48">
        <f t="shared" si="49"/>
        <v>1152363.2326083984</v>
      </c>
    </row>
    <row r="277" spans="1:15" x14ac:dyDescent="0.25">
      <c r="A277" s="37">
        <v>4641</v>
      </c>
      <c r="B277" s="37" t="s">
        <v>295</v>
      </c>
      <c r="C277" s="38">
        <v>32999897</v>
      </c>
      <c r="D277" s="38">
        <v>1866</v>
      </c>
      <c r="E277" s="38">
        <f t="shared" si="40"/>
        <v>17684.832261521973</v>
      </c>
      <c r="F277" s="39">
        <f t="shared" si="41"/>
        <v>1.7189571993020616</v>
      </c>
      <c r="G277" s="38">
        <f t="shared" si="42"/>
        <v>-4733.8979620557993</v>
      </c>
      <c r="H277" s="40">
        <f t="shared" si="43"/>
        <v>0</v>
      </c>
      <c r="I277" s="38">
        <f t="shared" si="44"/>
        <v>-4733.8979620557993</v>
      </c>
      <c r="J277" s="38">
        <f t="shared" si="45"/>
        <v>-71.528480018402874</v>
      </c>
      <c r="K277" s="38">
        <f t="shared" si="46"/>
        <v>-4805.426442074202</v>
      </c>
      <c r="L277" s="38">
        <f t="shared" si="47"/>
        <v>-8833453.5971961208</v>
      </c>
      <c r="M277" s="38">
        <f t="shared" si="48"/>
        <v>-8966925.7409104612</v>
      </c>
      <c r="N277" s="48">
        <f>jan!M277</f>
        <v>382590.15680406592</v>
      </c>
      <c r="O277" s="48">
        <f t="shared" si="49"/>
        <v>-9349515.8977145273</v>
      </c>
    </row>
    <row r="278" spans="1:15" x14ac:dyDescent="0.25">
      <c r="A278" s="37">
        <v>4642</v>
      </c>
      <c r="B278" s="37" t="s">
        <v>296</v>
      </c>
      <c r="C278" s="38">
        <v>28296715</v>
      </c>
      <c r="D278" s="38">
        <v>2223</v>
      </c>
      <c r="E278" s="38">
        <f t="shared" si="40"/>
        <v>12729.066576698156</v>
      </c>
      <c r="F278" s="39">
        <f t="shared" si="41"/>
        <v>1.2372591556900336</v>
      </c>
      <c r="G278" s="38">
        <f t="shared" si="42"/>
        <v>-1562.2079237685562</v>
      </c>
      <c r="H278" s="40">
        <f t="shared" si="43"/>
        <v>0</v>
      </c>
      <c r="I278" s="38">
        <f t="shared" si="44"/>
        <v>-1562.2079237685562</v>
      </c>
      <c r="J278" s="38">
        <f t="shared" si="45"/>
        <v>-71.528480018402874</v>
      </c>
      <c r="K278" s="38">
        <f t="shared" si="46"/>
        <v>-1633.736403786959</v>
      </c>
      <c r="L278" s="38">
        <f t="shared" si="47"/>
        <v>-3472788.2145375004</v>
      </c>
      <c r="M278" s="38">
        <f t="shared" si="48"/>
        <v>-3631796.0256184097</v>
      </c>
      <c r="N278" s="48">
        <f>jan!M278</f>
        <v>281685.0417231716</v>
      </c>
      <c r="O278" s="48">
        <f t="shared" si="49"/>
        <v>-3913481.0673415815</v>
      </c>
    </row>
    <row r="279" spans="1:15" x14ac:dyDescent="0.25">
      <c r="A279" s="37">
        <v>4643</v>
      </c>
      <c r="B279" s="37" t="s">
        <v>297</v>
      </c>
      <c r="C279" s="38">
        <v>68886146</v>
      </c>
      <c r="D279" s="38">
        <v>5178</v>
      </c>
      <c r="E279" s="38">
        <f t="shared" si="40"/>
        <v>13303.620316724604</v>
      </c>
      <c r="F279" s="39">
        <f t="shared" si="41"/>
        <v>1.2931055031814511</v>
      </c>
      <c r="G279" s="38">
        <f t="shared" si="42"/>
        <v>-1929.9223173854825</v>
      </c>
      <c r="H279" s="40">
        <f t="shared" si="43"/>
        <v>0</v>
      </c>
      <c r="I279" s="38">
        <f t="shared" si="44"/>
        <v>-1929.9223173854825</v>
      </c>
      <c r="J279" s="38">
        <f t="shared" si="45"/>
        <v>-71.528480018402874</v>
      </c>
      <c r="K279" s="38">
        <f t="shared" si="46"/>
        <v>-2001.4507974038854</v>
      </c>
      <c r="L279" s="38">
        <f t="shared" si="47"/>
        <v>-9993137.7594220284</v>
      </c>
      <c r="M279" s="38">
        <f t="shared" si="48"/>
        <v>-10363512.228957318</v>
      </c>
      <c r="N279" s="48">
        <f>jan!M279</f>
        <v>-2563204.3306691018</v>
      </c>
      <c r="O279" s="48">
        <f t="shared" si="49"/>
        <v>-7800307.8982882164</v>
      </c>
    </row>
    <row r="280" spans="1:15" x14ac:dyDescent="0.25">
      <c r="A280" s="37">
        <v>4644</v>
      </c>
      <c r="B280" s="37" t="s">
        <v>298</v>
      </c>
      <c r="C280" s="38">
        <v>64029898</v>
      </c>
      <c r="D280" s="38">
        <v>5478</v>
      </c>
      <c r="E280" s="38">
        <f t="shared" si="40"/>
        <v>11688.553851770719</v>
      </c>
      <c r="F280" s="39">
        <f t="shared" si="41"/>
        <v>1.1361218187320241</v>
      </c>
      <c r="G280" s="38">
        <f t="shared" si="42"/>
        <v>-896.27977981499635</v>
      </c>
      <c r="H280" s="40">
        <f t="shared" si="43"/>
        <v>0</v>
      </c>
      <c r="I280" s="38">
        <f t="shared" si="44"/>
        <v>-896.27977981499635</v>
      </c>
      <c r="J280" s="38">
        <f t="shared" si="45"/>
        <v>-71.528480018402874</v>
      </c>
      <c r="K280" s="38">
        <f t="shared" si="46"/>
        <v>-967.80825983339923</v>
      </c>
      <c r="L280" s="38">
        <f t="shared" si="47"/>
        <v>-4909820.6338265501</v>
      </c>
      <c r="M280" s="38">
        <f t="shared" si="48"/>
        <v>-5301653.647367361</v>
      </c>
      <c r="N280" s="48">
        <f>jan!M280</f>
        <v>4722542.6996417502</v>
      </c>
      <c r="O280" s="48">
        <f t="shared" si="49"/>
        <v>-10024196.347009111</v>
      </c>
    </row>
    <row r="281" spans="1:15" x14ac:dyDescent="0.25">
      <c r="A281" s="37">
        <v>4645</v>
      </c>
      <c r="B281" s="37" t="s">
        <v>299</v>
      </c>
      <c r="C281" s="38">
        <v>27157809</v>
      </c>
      <c r="D281" s="38">
        <v>2924</v>
      </c>
      <c r="E281" s="38">
        <f t="shared" si="40"/>
        <v>9287.8963748290007</v>
      </c>
      <c r="F281" s="39">
        <f t="shared" si="41"/>
        <v>0.90277906534748353</v>
      </c>
      <c r="G281" s="38">
        <f t="shared" si="42"/>
        <v>640.14100542770348</v>
      </c>
      <c r="H281" s="40">
        <f t="shared" si="43"/>
        <v>0</v>
      </c>
      <c r="I281" s="38">
        <f t="shared" si="44"/>
        <v>640.14100542770348</v>
      </c>
      <c r="J281" s="38">
        <f t="shared" si="45"/>
        <v>-71.528480018402874</v>
      </c>
      <c r="K281" s="38">
        <f t="shared" si="46"/>
        <v>568.61252540930059</v>
      </c>
      <c r="L281" s="38">
        <f t="shared" si="47"/>
        <v>1871772.2998706049</v>
      </c>
      <c r="M281" s="38">
        <f t="shared" si="48"/>
        <v>1662623.024296795</v>
      </c>
      <c r="N281" s="48">
        <f>jan!M281</f>
        <v>320328.48219458171</v>
      </c>
      <c r="O281" s="48">
        <f t="shared" si="49"/>
        <v>1342294.5421022133</v>
      </c>
    </row>
    <row r="282" spans="1:15" x14ac:dyDescent="0.25">
      <c r="A282" s="37">
        <v>4646</v>
      </c>
      <c r="B282" s="37" t="s">
        <v>300</v>
      </c>
      <c r="C282" s="38">
        <v>25629591</v>
      </c>
      <c r="D282" s="38">
        <v>2948</v>
      </c>
      <c r="E282" s="38">
        <f t="shared" si="40"/>
        <v>8693.8911126187249</v>
      </c>
      <c r="F282" s="39">
        <f t="shared" si="41"/>
        <v>0.84504203924510601</v>
      </c>
      <c r="G282" s="38">
        <f t="shared" si="42"/>
        <v>1020.30437324228</v>
      </c>
      <c r="H282" s="40">
        <f t="shared" si="43"/>
        <v>197.89486976352936</v>
      </c>
      <c r="I282" s="38">
        <f t="shared" si="44"/>
        <v>1218.1992430058094</v>
      </c>
      <c r="J282" s="38">
        <f t="shared" si="45"/>
        <v>-71.528480018402874</v>
      </c>
      <c r="K282" s="38">
        <f t="shared" si="46"/>
        <v>1146.6707629874065</v>
      </c>
      <c r="L282" s="38">
        <f t="shared" si="47"/>
        <v>3591251.3683811263</v>
      </c>
      <c r="M282" s="38">
        <f t="shared" si="48"/>
        <v>3380385.4092868743</v>
      </c>
      <c r="N282" s="48">
        <f>jan!M282</f>
        <v>1797845.5951084108</v>
      </c>
      <c r="O282" s="48">
        <f t="shared" si="49"/>
        <v>1582539.8141784635</v>
      </c>
    </row>
    <row r="283" spans="1:15" x14ac:dyDescent="0.25">
      <c r="A283" s="37">
        <v>4647</v>
      </c>
      <c r="B283" s="37" t="s">
        <v>301</v>
      </c>
      <c r="C283" s="38">
        <v>225522774</v>
      </c>
      <c r="D283" s="38">
        <v>22804</v>
      </c>
      <c r="E283" s="38">
        <f t="shared" si="40"/>
        <v>9889.6147167163654</v>
      </c>
      <c r="F283" s="39">
        <f t="shared" si="41"/>
        <v>0.96126579908879473</v>
      </c>
      <c r="G283" s="38">
        <f t="shared" si="42"/>
        <v>255.04126661979012</v>
      </c>
      <c r="H283" s="40">
        <f t="shared" si="43"/>
        <v>0</v>
      </c>
      <c r="I283" s="38">
        <f t="shared" si="44"/>
        <v>255.04126661979012</v>
      </c>
      <c r="J283" s="38">
        <f t="shared" si="45"/>
        <v>-71.528480018402874</v>
      </c>
      <c r="K283" s="38">
        <f t="shared" si="46"/>
        <v>183.51278660138723</v>
      </c>
      <c r="L283" s="38">
        <f t="shared" si="47"/>
        <v>5815961.0439976938</v>
      </c>
      <c r="M283" s="38">
        <f t="shared" si="48"/>
        <v>4184825.5856580343</v>
      </c>
      <c r="N283" s="48">
        <f>jan!M283</f>
        <v>1004772.6400428297</v>
      </c>
      <c r="O283" s="48">
        <f t="shared" si="49"/>
        <v>3180052.9456152045</v>
      </c>
    </row>
    <row r="284" spans="1:15" x14ac:dyDescent="0.25">
      <c r="A284" s="37">
        <v>4648</v>
      </c>
      <c r="B284" s="37" t="s">
        <v>302</v>
      </c>
      <c r="C284" s="38">
        <v>40660853</v>
      </c>
      <c r="D284" s="38">
        <v>3381</v>
      </c>
      <c r="E284" s="38">
        <f t="shared" si="40"/>
        <v>12026.280094646554</v>
      </c>
      <c r="F284" s="39">
        <f t="shared" si="41"/>
        <v>1.1689486472820334</v>
      </c>
      <c r="G284" s="38">
        <f t="shared" si="42"/>
        <v>-1112.4245752555307</v>
      </c>
      <c r="H284" s="40">
        <f t="shared" si="43"/>
        <v>0</v>
      </c>
      <c r="I284" s="38">
        <f t="shared" si="44"/>
        <v>-1112.4245752555307</v>
      </c>
      <c r="J284" s="38">
        <f t="shared" si="45"/>
        <v>-71.528480018402874</v>
      </c>
      <c r="K284" s="38">
        <f t="shared" si="46"/>
        <v>-1183.9530552739336</v>
      </c>
      <c r="L284" s="38">
        <f t="shared" si="47"/>
        <v>-3761107.4889389495</v>
      </c>
      <c r="M284" s="38">
        <f t="shared" si="48"/>
        <v>-4002945.2798811696</v>
      </c>
      <c r="N284" s="48">
        <f>jan!M284</f>
        <v>-538408.01929552748</v>
      </c>
      <c r="O284" s="48">
        <f t="shared" si="49"/>
        <v>-3464537.260585642</v>
      </c>
    </row>
    <row r="285" spans="1:15" x14ac:dyDescent="0.25">
      <c r="A285" s="37">
        <v>4649</v>
      </c>
      <c r="B285" s="37" t="s">
        <v>303</v>
      </c>
      <c r="C285" s="38">
        <v>90819910</v>
      </c>
      <c r="D285" s="38">
        <v>9616</v>
      </c>
      <c r="E285" s="38">
        <f t="shared" si="40"/>
        <v>9444.6661813643932</v>
      </c>
      <c r="F285" s="39">
        <f t="shared" si="41"/>
        <v>0.91801701522408663</v>
      </c>
      <c r="G285" s="38">
        <f t="shared" si="42"/>
        <v>539.80832924505228</v>
      </c>
      <c r="H285" s="40">
        <f t="shared" si="43"/>
        <v>0</v>
      </c>
      <c r="I285" s="38">
        <f t="shared" si="44"/>
        <v>539.80832924505228</v>
      </c>
      <c r="J285" s="38">
        <f t="shared" si="45"/>
        <v>-71.528480018402874</v>
      </c>
      <c r="K285" s="38">
        <f t="shared" si="46"/>
        <v>468.27984922664939</v>
      </c>
      <c r="L285" s="38">
        <f t="shared" si="47"/>
        <v>5190796.8940204224</v>
      </c>
      <c r="M285" s="38">
        <f t="shared" si="48"/>
        <v>4502979.0301634604</v>
      </c>
      <c r="N285" s="48">
        <f>jan!M285</f>
        <v>2479947.9500899804</v>
      </c>
      <c r="O285" s="48">
        <f t="shared" si="49"/>
        <v>2023031.08007348</v>
      </c>
    </row>
    <row r="286" spans="1:15" x14ac:dyDescent="0.25">
      <c r="A286" s="37">
        <v>4650</v>
      </c>
      <c r="B286" s="37" t="s">
        <v>304</v>
      </c>
      <c r="C286" s="38">
        <v>50803824</v>
      </c>
      <c r="D286" s="38">
        <v>5976</v>
      </c>
      <c r="E286" s="38">
        <f t="shared" si="40"/>
        <v>8501.3092369477909</v>
      </c>
      <c r="F286" s="39">
        <f t="shared" si="41"/>
        <v>0.82632317345411344</v>
      </c>
      <c r="G286" s="38">
        <f t="shared" si="42"/>
        <v>1143.5567736716778</v>
      </c>
      <c r="H286" s="40">
        <f t="shared" si="43"/>
        <v>265.29852624835627</v>
      </c>
      <c r="I286" s="38">
        <f t="shared" si="44"/>
        <v>1408.855299920034</v>
      </c>
      <c r="J286" s="38">
        <f t="shared" si="45"/>
        <v>-71.528480018402874</v>
      </c>
      <c r="K286" s="38">
        <f t="shared" si="46"/>
        <v>1337.3268199016311</v>
      </c>
      <c r="L286" s="38">
        <f t="shared" si="47"/>
        <v>8419319.2723221239</v>
      </c>
      <c r="M286" s="38">
        <f t="shared" si="48"/>
        <v>7991865.0757321473</v>
      </c>
      <c r="N286" s="48">
        <f>jan!M286</f>
        <v>4706399.3232455449</v>
      </c>
      <c r="O286" s="48">
        <f t="shared" si="49"/>
        <v>3285465.7524866024</v>
      </c>
    </row>
    <row r="287" spans="1:15" x14ac:dyDescent="0.25">
      <c r="A287" s="37">
        <v>4651</v>
      </c>
      <c r="B287" s="37" t="s">
        <v>305</v>
      </c>
      <c r="C287" s="38">
        <v>62373603</v>
      </c>
      <c r="D287" s="38">
        <v>7319</v>
      </c>
      <c r="E287" s="38">
        <f t="shared" si="40"/>
        <v>8522.1482442956694</v>
      </c>
      <c r="F287" s="39">
        <f t="shared" si="41"/>
        <v>0.82834871495641438</v>
      </c>
      <c r="G287" s="38">
        <f t="shared" si="42"/>
        <v>1130.2198089690355</v>
      </c>
      <c r="H287" s="40">
        <f t="shared" si="43"/>
        <v>258.00487367659878</v>
      </c>
      <c r="I287" s="38">
        <f t="shared" si="44"/>
        <v>1388.2246826456344</v>
      </c>
      <c r="J287" s="38">
        <f t="shared" si="45"/>
        <v>-71.528480018402874</v>
      </c>
      <c r="K287" s="38">
        <f t="shared" si="46"/>
        <v>1316.6962026272315</v>
      </c>
      <c r="L287" s="38">
        <f t="shared" si="47"/>
        <v>10160416.452283397</v>
      </c>
      <c r="M287" s="38">
        <f t="shared" si="48"/>
        <v>9636899.5070287082</v>
      </c>
      <c r="N287" s="48">
        <f>jan!M287</f>
        <v>5749105.3607152188</v>
      </c>
      <c r="O287" s="48">
        <f t="shared" si="49"/>
        <v>3887794.1463134894</v>
      </c>
    </row>
    <row r="288" spans="1:15" x14ac:dyDescent="0.25">
      <c r="A288" s="37">
        <v>5001</v>
      </c>
      <c r="B288" s="37" t="s">
        <v>306</v>
      </c>
      <c r="C288" s="38">
        <v>2272973867</v>
      </c>
      <c r="D288" s="38">
        <v>218460</v>
      </c>
      <c r="E288" s="38">
        <f t="shared" si="40"/>
        <v>10404.531113247276</v>
      </c>
      <c r="F288" s="39">
        <f t="shared" si="41"/>
        <v>1.0113154254446688</v>
      </c>
      <c r="G288" s="38">
        <f t="shared" si="42"/>
        <v>-74.505227159992799</v>
      </c>
      <c r="H288" s="40">
        <f t="shared" si="43"/>
        <v>0</v>
      </c>
      <c r="I288" s="38">
        <f t="shared" si="44"/>
        <v>-74.505227159992799</v>
      </c>
      <c r="J288" s="38">
        <f t="shared" si="45"/>
        <v>-71.528480018402874</v>
      </c>
      <c r="K288" s="38">
        <f t="shared" si="46"/>
        <v>-146.03370717839567</v>
      </c>
      <c r="L288" s="38">
        <f t="shared" si="47"/>
        <v>-16276411.925372027</v>
      </c>
      <c r="M288" s="38">
        <f t="shared" si="48"/>
        <v>-31902523.67019232</v>
      </c>
      <c r="N288" s="48">
        <f>jan!M288</f>
        <v>-47294395.037568979</v>
      </c>
      <c r="O288" s="48">
        <f t="shared" si="49"/>
        <v>15391871.367376659</v>
      </c>
    </row>
    <row r="289" spans="1:15" x14ac:dyDescent="0.25">
      <c r="A289" s="37">
        <v>5006</v>
      </c>
      <c r="B289" s="37" t="s">
        <v>307</v>
      </c>
      <c r="C289" s="38">
        <v>196546622</v>
      </c>
      <c r="D289" s="38">
        <v>24007</v>
      </c>
      <c r="E289" s="38">
        <f t="shared" si="40"/>
        <v>8187.054692381389</v>
      </c>
      <c r="F289" s="39">
        <f t="shared" si="41"/>
        <v>0.79577778270301569</v>
      </c>
      <c r="G289" s="38">
        <f t="shared" si="42"/>
        <v>1344.679682194175</v>
      </c>
      <c r="H289" s="40">
        <f t="shared" si="43"/>
        <v>375.2876168465969</v>
      </c>
      <c r="I289" s="38">
        <f t="shared" si="44"/>
        <v>1719.9672990407719</v>
      </c>
      <c r="J289" s="38">
        <f t="shared" si="45"/>
        <v>-71.528480018402874</v>
      </c>
      <c r="K289" s="38">
        <f t="shared" si="46"/>
        <v>1648.438819022369</v>
      </c>
      <c r="L289" s="38">
        <f t="shared" si="47"/>
        <v>41291254.948071808</v>
      </c>
      <c r="M289" s="38">
        <f t="shared" si="48"/>
        <v>39574070.728270009</v>
      </c>
      <c r="N289" s="48">
        <f>jan!M289</f>
        <v>26275403.338506661</v>
      </c>
      <c r="O289" s="48">
        <f t="shared" si="49"/>
        <v>13298667.389763348</v>
      </c>
    </row>
    <row r="290" spans="1:15" x14ac:dyDescent="0.25">
      <c r="A290" s="37">
        <v>5007</v>
      </c>
      <c r="B290" s="37" t="s">
        <v>308</v>
      </c>
      <c r="C290" s="38">
        <v>133211273</v>
      </c>
      <c r="D290" s="38">
        <v>15112</v>
      </c>
      <c r="E290" s="38">
        <f t="shared" si="40"/>
        <v>8814.9333642138699</v>
      </c>
      <c r="F290" s="39">
        <f t="shared" si="41"/>
        <v>0.85680728794649796</v>
      </c>
      <c r="G290" s="38">
        <f t="shared" si="42"/>
        <v>942.83733222138721</v>
      </c>
      <c r="H290" s="40">
        <f t="shared" si="43"/>
        <v>155.53008170522861</v>
      </c>
      <c r="I290" s="38">
        <f t="shared" si="44"/>
        <v>1098.3674139266159</v>
      </c>
      <c r="J290" s="38">
        <f t="shared" si="45"/>
        <v>-71.528480018402874</v>
      </c>
      <c r="K290" s="38">
        <f t="shared" si="46"/>
        <v>1026.838933908213</v>
      </c>
      <c r="L290" s="38">
        <f t="shared" si="47"/>
        <v>16598528.359259019</v>
      </c>
      <c r="M290" s="38">
        <f t="shared" si="48"/>
        <v>15517589.969220914</v>
      </c>
      <c r="N290" s="48">
        <f>jan!M290</f>
        <v>8095164.6611256124</v>
      </c>
      <c r="O290" s="48">
        <f t="shared" si="49"/>
        <v>7422425.3080953015</v>
      </c>
    </row>
    <row r="291" spans="1:15" x14ac:dyDescent="0.25">
      <c r="A291" s="37">
        <v>5014</v>
      </c>
      <c r="B291" s="37" t="s">
        <v>309</v>
      </c>
      <c r="C291" s="38">
        <v>67365812</v>
      </c>
      <c r="D291" s="38">
        <v>5794</v>
      </c>
      <c r="E291" s="38">
        <f t="shared" si="40"/>
        <v>11626.822920262341</v>
      </c>
      <c r="F291" s="39">
        <f t="shared" si="41"/>
        <v>1.130121601847478</v>
      </c>
      <c r="G291" s="38">
        <f t="shared" si="42"/>
        <v>-856.77198364963408</v>
      </c>
      <c r="H291" s="40">
        <f t="shared" si="43"/>
        <v>0</v>
      </c>
      <c r="I291" s="38">
        <f t="shared" si="44"/>
        <v>-856.77198364963408</v>
      </c>
      <c r="J291" s="38">
        <f t="shared" si="45"/>
        <v>-71.528480018402874</v>
      </c>
      <c r="K291" s="38">
        <f t="shared" si="46"/>
        <v>-928.30046366803697</v>
      </c>
      <c r="L291" s="38">
        <f t="shared" si="47"/>
        <v>-4964136.8732659798</v>
      </c>
      <c r="M291" s="38">
        <f t="shared" si="48"/>
        <v>-5378572.8864926063</v>
      </c>
      <c r="N291" s="48">
        <f>jan!M291</f>
        <v>-6946939.1237498587</v>
      </c>
      <c r="O291" s="48">
        <f t="shared" si="49"/>
        <v>1568366.2372572524</v>
      </c>
    </row>
    <row r="292" spans="1:15" x14ac:dyDescent="0.25">
      <c r="A292" s="37">
        <v>5020</v>
      </c>
      <c r="B292" s="37" t="s">
        <v>310</v>
      </c>
      <c r="C292" s="38">
        <v>8798293</v>
      </c>
      <c r="D292" s="38">
        <v>911</v>
      </c>
      <c r="E292" s="38">
        <f t="shared" si="40"/>
        <v>9657.8408342480798</v>
      </c>
      <c r="F292" s="39">
        <f t="shared" si="41"/>
        <v>0.93873748906654508</v>
      </c>
      <c r="G292" s="38">
        <f t="shared" si="42"/>
        <v>403.37655139949288</v>
      </c>
      <c r="H292" s="40">
        <f t="shared" si="43"/>
        <v>0</v>
      </c>
      <c r="I292" s="38">
        <f t="shared" si="44"/>
        <v>403.37655139949288</v>
      </c>
      <c r="J292" s="38">
        <f t="shared" si="45"/>
        <v>-71.528480018402874</v>
      </c>
      <c r="K292" s="38">
        <f t="shared" si="46"/>
        <v>331.84807138108999</v>
      </c>
      <c r="L292" s="38">
        <f t="shared" si="47"/>
        <v>367476.03832493804</v>
      </c>
      <c r="M292" s="38">
        <f t="shared" si="48"/>
        <v>302313.59302817297</v>
      </c>
      <c r="N292" s="48">
        <f>jan!M292</f>
        <v>-174999.71898793994</v>
      </c>
      <c r="O292" s="48">
        <f t="shared" si="49"/>
        <v>477313.3120161129</v>
      </c>
    </row>
    <row r="293" spans="1:15" x14ac:dyDescent="0.25">
      <c r="A293" s="37">
        <v>5021</v>
      </c>
      <c r="B293" s="37" t="s">
        <v>311</v>
      </c>
      <c r="C293" s="38">
        <v>63047217</v>
      </c>
      <c r="D293" s="38">
        <v>7421</v>
      </c>
      <c r="E293" s="38">
        <f t="shared" si="40"/>
        <v>8495.7845303867398</v>
      </c>
      <c r="F293" s="39">
        <f t="shared" si="41"/>
        <v>0.82578617463067461</v>
      </c>
      <c r="G293" s="38">
        <f t="shared" si="42"/>
        <v>1147.0925858707506</v>
      </c>
      <c r="H293" s="40">
        <f t="shared" si="43"/>
        <v>267.23217354472416</v>
      </c>
      <c r="I293" s="38">
        <f t="shared" si="44"/>
        <v>1414.3247594154748</v>
      </c>
      <c r="J293" s="38">
        <f t="shared" si="45"/>
        <v>-71.528480018402874</v>
      </c>
      <c r="K293" s="38">
        <f t="shared" si="46"/>
        <v>1342.7962793970719</v>
      </c>
      <c r="L293" s="38">
        <f t="shared" si="47"/>
        <v>10495704.039622238</v>
      </c>
      <c r="M293" s="38">
        <f t="shared" si="48"/>
        <v>9964891.1894056704</v>
      </c>
      <c r="N293" s="48">
        <f>jan!M293</f>
        <v>7226613.0348268384</v>
      </c>
      <c r="O293" s="48">
        <f t="shared" si="49"/>
        <v>2738278.154578832</v>
      </c>
    </row>
    <row r="294" spans="1:15" x14ac:dyDescent="0.25">
      <c r="A294" s="37">
        <v>5022</v>
      </c>
      <c r="B294" s="37" t="s">
        <v>312</v>
      </c>
      <c r="C294" s="38">
        <v>21110410</v>
      </c>
      <c r="D294" s="38">
        <v>2514</v>
      </c>
      <c r="E294" s="38">
        <f t="shared" si="40"/>
        <v>8397.1400159108998</v>
      </c>
      <c r="F294" s="39">
        <f t="shared" si="41"/>
        <v>0.81619797521648862</v>
      </c>
      <c r="G294" s="38">
        <f t="shared" si="42"/>
        <v>1210.2250751352881</v>
      </c>
      <c r="H294" s="40">
        <f t="shared" si="43"/>
        <v>301.75775361126813</v>
      </c>
      <c r="I294" s="38">
        <f t="shared" si="44"/>
        <v>1511.9828287465562</v>
      </c>
      <c r="J294" s="38">
        <f t="shared" si="45"/>
        <v>-71.528480018402874</v>
      </c>
      <c r="K294" s="38">
        <f t="shared" si="46"/>
        <v>1440.4543487281533</v>
      </c>
      <c r="L294" s="38">
        <f t="shared" si="47"/>
        <v>3801124.831468842</v>
      </c>
      <c r="M294" s="38">
        <f t="shared" si="48"/>
        <v>3621302.2327025775</v>
      </c>
      <c r="N294" s="48">
        <f>jan!M294</f>
        <v>4870651.1219275938</v>
      </c>
      <c r="O294" s="48">
        <f t="shared" si="49"/>
        <v>-1249348.8892250163</v>
      </c>
    </row>
    <row r="295" spans="1:15" x14ac:dyDescent="0.25">
      <c r="A295" s="37">
        <v>5025</v>
      </c>
      <c r="B295" s="37" t="s">
        <v>313</v>
      </c>
      <c r="C295" s="38">
        <v>48656715</v>
      </c>
      <c r="D295" s="38">
        <v>5638</v>
      </c>
      <c r="E295" s="38">
        <f t="shared" si="40"/>
        <v>8630.1374600922318</v>
      </c>
      <c r="F295" s="39">
        <f t="shared" si="41"/>
        <v>0.83884521484939722</v>
      </c>
      <c r="G295" s="38">
        <f t="shared" si="42"/>
        <v>1061.1067108592356</v>
      </c>
      <c r="H295" s="40">
        <f t="shared" si="43"/>
        <v>220.20864814780197</v>
      </c>
      <c r="I295" s="38">
        <f t="shared" si="44"/>
        <v>1281.3153590070376</v>
      </c>
      <c r="J295" s="38">
        <f t="shared" si="45"/>
        <v>-71.528480018402874</v>
      </c>
      <c r="K295" s="38">
        <f t="shared" si="46"/>
        <v>1209.7868789886347</v>
      </c>
      <c r="L295" s="38">
        <f t="shared" si="47"/>
        <v>7224055.9940816779</v>
      </c>
      <c r="M295" s="38">
        <f t="shared" si="48"/>
        <v>6820778.4237379227</v>
      </c>
      <c r="N295" s="48">
        <f>jan!M295</f>
        <v>4640881.3756991923</v>
      </c>
      <c r="O295" s="48">
        <f t="shared" si="49"/>
        <v>2179897.0480387304</v>
      </c>
    </row>
    <row r="296" spans="1:15" x14ac:dyDescent="0.25">
      <c r="A296" s="37">
        <v>5026</v>
      </c>
      <c r="B296" s="37" t="s">
        <v>314</v>
      </c>
      <c r="C296" s="38">
        <v>16357136</v>
      </c>
      <c r="D296" s="38">
        <v>2037</v>
      </c>
      <c r="E296" s="38">
        <f t="shared" si="40"/>
        <v>8030.0127638684344</v>
      </c>
      <c r="F296" s="39">
        <f t="shared" si="41"/>
        <v>0.78051338270093218</v>
      </c>
      <c r="G296" s="38">
        <f t="shared" si="42"/>
        <v>1445.186516442466</v>
      </c>
      <c r="H296" s="40">
        <f t="shared" si="43"/>
        <v>430.25229182613106</v>
      </c>
      <c r="I296" s="38">
        <f t="shared" si="44"/>
        <v>1875.4388082685971</v>
      </c>
      <c r="J296" s="38">
        <f t="shared" si="45"/>
        <v>-71.528480018402874</v>
      </c>
      <c r="K296" s="38">
        <f t="shared" si="46"/>
        <v>1803.9103282501942</v>
      </c>
      <c r="L296" s="38">
        <f t="shared" si="47"/>
        <v>3820268.8524431321</v>
      </c>
      <c r="M296" s="38">
        <f t="shared" si="48"/>
        <v>3674565.3386456454</v>
      </c>
      <c r="N296" s="48">
        <f>jan!M296</f>
        <v>2432517.1479938389</v>
      </c>
      <c r="O296" s="48">
        <f t="shared" si="49"/>
        <v>1242048.1906518065</v>
      </c>
    </row>
    <row r="297" spans="1:15" x14ac:dyDescent="0.25">
      <c r="A297" s="37">
        <v>5027</v>
      </c>
      <c r="B297" s="37" t="s">
        <v>315</v>
      </c>
      <c r="C297" s="38">
        <v>50342402</v>
      </c>
      <c r="D297" s="38">
        <v>6088</v>
      </c>
      <c r="E297" s="38">
        <f t="shared" si="40"/>
        <v>8269.1199080157694</v>
      </c>
      <c r="F297" s="39">
        <f t="shared" si="41"/>
        <v>0.80375448223518609</v>
      </c>
      <c r="G297" s="38">
        <f t="shared" si="42"/>
        <v>1292.1579441881715</v>
      </c>
      <c r="H297" s="40">
        <f t="shared" si="43"/>
        <v>346.56479137456381</v>
      </c>
      <c r="I297" s="38">
        <f t="shared" si="44"/>
        <v>1638.7227355627354</v>
      </c>
      <c r="J297" s="38">
        <f t="shared" si="45"/>
        <v>-71.528480018402874</v>
      </c>
      <c r="K297" s="38">
        <f t="shared" si="46"/>
        <v>1567.1942555443325</v>
      </c>
      <c r="L297" s="38">
        <f t="shared" si="47"/>
        <v>9976544.0141059328</v>
      </c>
      <c r="M297" s="38">
        <f t="shared" si="48"/>
        <v>9541078.6277538966</v>
      </c>
      <c r="N297" s="48">
        <f>jan!M297</f>
        <v>6780254.4614857547</v>
      </c>
      <c r="O297" s="48">
        <f t="shared" si="49"/>
        <v>2760824.1662681419</v>
      </c>
    </row>
    <row r="298" spans="1:15" x14ac:dyDescent="0.25">
      <c r="A298" s="37">
        <v>5028</v>
      </c>
      <c r="B298" s="37" t="s">
        <v>316</v>
      </c>
      <c r="C298" s="38">
        <v>159682499</v>
      </c>
      <c r="D298" s="38">
        <v>17828</v>
      </c>
      <c r="E298" s="38">
        <f t="shared" si="40"/>
        <v>8956.8375028045775</v>
      </c>
      <c r="F298" s="39">
        <f t="shared" si="41"/>
        <v>0.87060030204095351</v>
      </c>
      <c r="G298" s="38">
        <f t="shared" si="42"/>
        <v>852.0186835233344</v>
      </c>
      <c r="H298" s="40">
        <f t="shared" si="43"/>
        <v>105.86363319848095</v>
      </c>
      <c r="I298" s="38">
        <f t="shared" si="44"/>
        <v>957.88231672181541</v>
      </c>
      <c r="J298" s="38">
        <f t="shared" si="45"/>
        <v>-71.528480018402874</v>
      </c>
      <c r="K298" s="38">
        <f t="shared" si="46"/>
        <v>886.35383670341253</v>
      </c>
      <c r="L298" s="38">
        <f t="shared" si="47"/>
        <v>17077125.942516524</v>
      </c>
      <c r="M298" s="38">
        <f t="shared" si="48"/>
        <v>15801916.200748438</v>
      </c>
      <c r="N298" s="48">
        <f>jan!M298</f>
        <v>9246981.5184507314</v>
      </c>
      <c r="O298" s="48">
        <f t="shared" si="49"/>
        <v>6554934.6822977066</v>
      </c>
    </row>
    <row r="299" spans="1:15" x14ac:dyDescent="0.25">
      <c r="A299" s="37">
        <v>5029</v>
      </c>
      <c r="B299" s="37" t="s">
        <v>317</v>
      </c>
      <c r="C299" s="38">
        <v>78943967</v>
      </c>
      <c r="D299" s="38">
        <v>8574</v>
      </c>
      <c r="E299" s="38">
        <f t="shared" si="40"/>
        <v>9207.3672731513871</v>
      </c>
      <c r="F299" s="39">
        <f t="shared" si="41"/>
        <v>0.89495167535389886</v>
      </c>
      <c r="G299" s="38">
        <f t="shared" si="42"/>
        <v>691.67963050137621</v>
      </c>
      <c r="H299" s="40">
        <f t="shared" si="43"/>
        <v>18.17821357709763</v>
      </c>
      <c r="I299" s="38">
        <f t="shared" si="44"/>
        <v>709.85784407847382</v>
      </c>
      <c r="J299" s="38">
        <f t="shared" si="45"/>
        <v>-71.528480018402874</v>
      </c>
      <c r="K299" s="38">
        <f t="shared" si="46"/>
        <v>638.32936406007093</v>
      </c>
      <c r="L299" s="38">
        <f t="shared" si="47"/>
        <v>6086321.1551288348</v>
      </c>
      <c r="M299" s="38">
        <f t="shared" si="48"/>
        <v>5473035.9674510481</v>
      </c>
      <c r="N299" s="48">
        <f>jan!M299</f>
        <v>2866491.6300739874</v>
      </c>
      <c r="O299" s="48">
        <f t="shared" si="49"/>
        <v>2606544.3373770607</v>
      </c>
    </row>
    <row r="300" spans="1:15" x14ac:dyDescent="0.25">
      <c r="A300" s="37">
        <v>5031</v>
      </c>
      <c r="B300" s="37" t="s">
        <v>318</v>
      </c>
      <c r="C300" s="38">
        <v>151535191</v>
      </c>
      <c r="D300" s="38">
        <v>14961</v>
      </c>
      <c r="E300" s="38">
        <f t="shared" si="40"/>
        <v>10128.680636321102</v>
      </c>
      <c r="F300" s="39">
        <f t="shared" si="41"/>
        <v>0.98450289161731397</v>
      </c>
      <c r="G300" s="38">
        <f t="shared" si="42"/>
        <v>102.03907807275885</v>
      </c>
      <c r="H300" s="40">
        <f t="shared" si="43"/>
        <v>0</v>
      </c>
      <c r="I300" s="38">
        <f t="shared" si="44"/>
        <v>102.03907807275885</v>
      </c>
      <c r="J300" s="38">
        <f t="shared" si="45"/>
        <v>-71.528480018402874</v>
      </c>
      <c r="K300" s="38">
        <f t="shared" si="46"/>
        <v>30.510598054355981</v>
      </c>
      <c r="L300" s="38">
        <f t="shared" si="47"/>
        <v>1526606.6470465453</v>
      </c>
      <c r="M300" s="38">
        <f t="shared" si="48"/>
        <v>456469.05749121984</v>
      </c>
      <c r="N300" s="48">
        <f>jan!M300</f>
        <v>-1745101.1894825087</v>
      </c>
      <c r="O300" s="48">
        <f t="shared" si="49"/>
        <v>2201570.2469737288</v>
      </c>
    </row>
    <row r="301" spans="1:15" x14ac:dyDescent="0.25">
      <c r="A301" s="37">
        <v>5032</v>
      </c>
      <c r="B301" s="37" t="s">
        <v>319</v>
      </c>
      <c r="C301" s="38">
        <v>38450511</v>
      </c>
      <c r="D301" s="38">
        <v>4258</v>
      </c>
      <c r="E301" s="38">
        <f t="shared" si="40"/>
        <v>9030.1810709253168</v>
      </c>
      <c r="F301" s="39">
        <f t="shared" si="41"/>
        <v>0.87772926162503473</v>
      </c>
      <c r="G301" s="38">
        <f t="shared" si="42"/>
        <v>805.07879992606115</v>
      </c>
      <c r="H301" s="40">
        <f t="shared" si="43"/>
        <v>80.193384356222211</v>
      </c>
      <c r="I301" s="38">
        <f t="shared" si="44"/>
        <v>885.27218428228332</v>
      </c>
      <c r="J301" s="38">
        <f t="shared" si="45"/>
        <v>-71.528480018402874</v>
      </c>
      <c r="K301" s="38">
        <f t="shared" si="46"/>
        <v>813.74370426388043</v>
      </c>
      <c r="L301" s="38">
        <f t="shared" si="47"/>
        <v>3769488.9606739623</v>
      </c>
      <c r="M301" s="38">
        <f t="shared" si="48"/>
        <v>3464920.6927556028</v>
      </c>
      <c r="N301" s="48">
        <f>jan!M301</f>
        <v>3426125.3659537379</v>
      </c>
      <c r="O301" s="48">
        <f t="shared" si="49"/>
        <v>38795.326801864896</v>
      </c>
    </row>
    <row r="302" spans="1:15" x14ac:dyDescent="0.25">
      <c r="A302" s="37">
        <v>5033</v>
      </c>
      <c r="B302" s="37" t="s">
        <v>320</v>
      </c>
      <c r="C302" s="38">
        <v>14253668</v>
      </c>
      <c r="D302" s="38">
        <v>773</v>
      </c>
      <c r="E302" s="38">
        <f t="shared" si="40"/>
        <v>18439.415265200518</v>
      </c>
      <c r="F302" s="39">
        <f t="shared" si="41"/>
        <v>1.7923023047270299</v>
      </c>
      <c r="G302" s="38">
        <f t="shared" si="42"/>
        <v>-5216.8310844100679</v>
      </c>
      <c r="H302" s="40">
        <f t="shared" si="43"/>
        <v>0</v>
      </c>
      <c r="I302" s="38">
        <f t="shared" si="44"/>
        <v>-5216.8310844100679</v>
      </c>
      <c r="J302" s="38">
        <f t="shared" si="45"/>
        <v>-71.528480018402874</v>
      </c>
      <c r="K302" s="38">
        <f t="shared" si="46"/>
        <v>-5288.3595644284705</v>
      </c>
      <c r="L302" s="38">
        <f t="shared" si="47"/>
        <v>-4032610.4282489824</v>
      </c>
      <c r="M302" s="38">
        <f t="shared" si="48"/>
        <v>-4087901.9433032079</v>
      </c>
      <c r="N302" s="48">
        <f>jan!M302</f>
        <v>135088.14465677546</v>
      </c>
      <c r="O302" s="48">
        <f t="shared" si="49"/>
        <v>-4222990.0879599834</v>
      </c>
    </row>
    <row r="303" spans="1:15" x14ac:dyDescent="0.25">
      <c r="A303" s="37">
        <v>5034</v>
      </c>
      <c r="B303" s="37" t="s">
        <v>321</v>
      </c>
      <c r="C303" s="38">
        <v>21726884</v>
      </c>
      <c r="D303" s="38">
        <v>2460</v>
      </c>
      <c r="E303" s="38">
        <f t="shared" si="40"/>
        <v>8832.0666666666675</v>
      </c>
      <c r="F303" s="39">
        <f t="shared" si="41"/>
        <v>0.8584726367133696</v>
      </c>
      <c r="G303" s="38">
        <f t="shared" si="42"/>
        <v>931.8720186515967</v>
      </c>
      <c r="H303" s="40">
        <f t="shared" si="43"/>
        <v>149.53342584674945</v>
      </c>
      <c r="I303" s="38">
        <f t="shared" si="44"/>
        <v>1081.4054444983462</v>
      </c>
      <c r="J303" s="38">
        <f t="shared" si="45"/>
        <v>-71.528480018402874</v>
      </c>
      <c r="K303" s="38">
        <f t="shared" si="46"/>
        <v>1009.8769644799434</v>
      </c>
      <c r="L303" s="38">
        <f t="shared" si="47"/>
        <v>2660257.3934659315</v>
      </c>
      <c r="M303" s="38">
        <f t="shared" si="48"/>
        <v>2484297.3326206608</v>
      </c>
      <c r="N303" s="48">
        <f>jan!M303</f>
        <v>4130393.1256332067</v>
      </c>
      <c r="O303" s="48">
        <f t="shared" si="49"/>
        <v>-1646095.7930125459</v>
      </c>
    </row>
    <row r="304" spans="1:15" x14ac:dyDescent="0.25">
      <c r="A304" s="37">
        <v>5035</v>
      </c>
      <c r="B304" s="37" t="s">
        <v>322</v>
      </c>
      <c r="C304" s="38">
        <v>224211638</v>
      </c>
      <c r="D304" s="38">
        <v>25108</v>
      </c>
      <c r="E304" s="38">
        <f t="shared" si="40"/>
        <v>8929.8884021029153</v>
      </c>
      <c r="F304" s="39">
        <f t="shared" si="41"/>
        <v>0.86798086240020389</v>
      </c>
      <c r="G304" s="38">
        <f t="shared" si="42"/>
        <v>869.26610797239823</v>
      </c>
      <c r="H304" s="40">
        <f t="shared" si="43"/>
        <v>115.29581844406275</v>
      </c>
      <c r="I304" s="38">
        <f t="shared" si="44"/>
        <v>984.56192641646101</v>
      </c>
      <c r="J304" s="38">
        <f t="shared" si="45"/>
        <v>-71.528480018402874</v>
      </c>
      <c r="K304" s="38">
        <f t="shared" si="46"/>
        <v>913.03344639805812</v>
      </c>
      <c r="L304" s="38">
        <f t="shared" si="47"/>
        <v>24720380.848464504</v>
      </c>
      <c r="M304" s="38">
        <f t="shared" si="48"/>
        <v>22924443.772162445</v>
      </c>
      <c r="N304" s="48">
        <f>jan!M304</f>
        <v>13923151.524064463</v>
      </c>
      <c r="O304" s="48">
        <f t="shared" si="49"/>
        <v>9001292.2480979823</v>
      </c>
    </row>
    <row r="305" spans="1:15" x14ac:dyDescent="0.25">
      <c r="A305" s="37">
        <v>5036</v>
      </c>
      <c r="B305" s="37" t="s">
        <v>323</v>
      </c>
      <c r="C305" s="38">
        <v>20447109</v>
      </c>
      <c r="D305" s="38">
        <v>2667</v>
      </c>
      <c r="E305" s="38">
        <f t="shared" si="40"/>
        <v>7666.7075365579303</v>
      </c>
      <c r="F305" s="39">
        <f t="shared" si="41"/>
        <v>0.74520028915306513</v>
      </c>
      <c r="G305" s="38">
        <f t="shared" si="42"/>
        <v>1677.7018619211885</v>
      </c>
      <c r="H305" s="40">
        <f t="shared" si="43"/>
        <v>557.40912138480746</v>
      </c>
      <c r="I305" s="38">
        <f t="shared" si="44"/>
        <v>2235.1109833059959</v>
      </c>
      <c r="J305" s="38">
        <f t="shared" si="45"/>
        <v>-71.528480018402874</v>
      </c>
      <c r="K305" s="38">
        <f t="shared" si="46"/>
        <v>2163.5825032875932</v>
      </c>
      <c r="L305" s="38">
        <f t="shared" si="47"/>
        <v>5961040.992477091</v>
      </c>
      <c r="M305" s="38">
        <f t="shared" si="48"/>
        <v>5770274.5362680107</v>
      </c>
      <c r="N305" s="48">
        <f>jan!M305</f>
        <v>3366058.5180950263</v>
      </c>
      <c r="O305" s="48">
        <f t="shared" si="49"/>
        <v>2404216.0181729845</v>
      </c>
    </row>
    <row r="306" spans="1:15" x14ac:dyDescent="0.25">
      <c r="A306" s="37">
        <v>5037</v>
      </c>
      <c r="B306" s="37" t="s">
        <v>324</v>
      </c>
      <c r="C306" s="38">
        <v>180534336</v>
      </c>
      <c r="D306" s="38">
        <v>20807</v>
      </c>
      <c r="E306" s="38">
        <f t="shared" si="40"/>
        <v>8676.6153698274611</v>
      </c>
      <c r="F306" s="39">
        <f t="shared" si="41"/>
        <v>0.84336284534576977</v>
      </c>
      <c r="G306" s="38">
        <f t="shared" si="42"/>
        <v>1031.3608486286889</v>
      </c>
      <c r="H306" s="40">
        <f t="shared" si="43"/>
        <v>203.94137974047169</v>
      </c>
      <c r="I306" s="38">
        <f t="shared" si="44"/>
        <v>1235.3022283691607</v>
      </c>
      <c r="J306" s="38">
        <f t="shared" si="45"/>
        <v>-71.528480018402874</v>
      </c>
      <c r="K306" s="38">
        <f t="shared" si="46"/>
        <v>1163.7737483507578</v>
      </c>
      <c r="L306" s="38">
        <f t="shared" si="47"/>
        <v>25702933.465677127</v>
      </c>
      <c r="M306" s="38">
        <f t="shared" si="48"/>
        <v>24214640.381934218</v>
      </c>
      <c r="N306" s="48">
        <f>jan!M306</f>
        <v>12760034.927357772</v>
      </c>
      <c r="O306" s="48">
        <f t="shared" si="49"/>
        <v>11454605.454576446</v>
      </c>
    </row>
    <row r="307" spans="1:15" x14ac:dyDescent="0.25">
      <c r="A307" s="37">
        <v>5038</v>
      </c>
      <c r="B307" s="37" t="s">
        <v>325</v>
      </c>
      <c r="C307" s="38">
        <v>130579194</v>
      </c>
      <c r="D307" s="38">
        <v>15435</v>
      </c>
      <c r="E307" s="38">
        <f t="shared" si="40"/>
        <v>8459.94130223518</v>
      </c>
      <c r="F307" s="39">
        <f t="shared" si="41"/>
        <v>0.82230223007489811</v>
      </c>
      <c r="G307" s="38">
        <f t="shared" si="42"/>
        <v>1170.0322518877488</v>
      </c>
      <c r="H307" s="40">
        <f t="shared" si="43"/>
        <v>279.77730339777008</v>
      </c>
      <c r="I307" s="38">
        <f t="shared" si="44"/>
        <v>1449.8095552855189</v>
      </c>
      <c r="J307" s="38">
        <f t="shared" si="45"/>
        <v>-71.528480018402874</v>
      </c>
      <c r="K307" s="38">
        <f t="shared" si="46"/>
        <v>1378.281075267116</v>
      </c>
      <c r="L307" s="38">
        <f t="shared" si="47"/>
        <v>22377810.485831983</v>
      </c>
      <c r="M307" s="38">
        <f t="shared" si="48"/>
        <v>21273768.396747936</v>
      </c>
      <c r="N307" s="48">
        <f>jan!M307</f>
        <v>11111394.177479086</v>
      </c>
      <c r="O307" s="48">
        <f t="shared" si="49"/>
        <v>10162374.219268849</v>
      </c>
    </row>
    <row r="308" spans="1:15" x14ac:dyDescent="0.25">
      <c r="A308" s="37">
        <v>5041</v>
      </c>
      <c r="B308" s="37" t="s">
        <v>326</v>
      </c>
      <c r="C308" s="38">
        <v>16822345</v>
      </c>
      <c r="D308" s="38">
        <v>2141</v>
      </c>
      <c r="E308" s="38">
        <f t="shared" si="40"/>
        <v>7857.2372723026619</v>
      </c>
      <c r="F308" s="39">
        <f t="shared" si="41"/>
        <v>0.763719687929163</v>
      </c>
      <c r="G308" s="38">
        <f t="shared" si="42"/>
        <v>1555.7628310445602</v>
      </c>
      <c r="H308" s="40">
        <f t="shared" si="43"/>
        <v>490.72371387415137</v>
      </c>
      <c r="I308" s="38">
        <f t="shared" si="44"/>
        <v>2046.4865449187116</v>
      </c>
      <c r="J308" s="38">
        <f t="shared" si="45"/>
        <v>-71.528480018402874</v>
      </c>
      <c r="K308" s="38">
        <f t="shared" si="46"/>
        <v>1974.9580649003087</v>
      </c>
      <c r="L308" s="38">
        <f t="shared" si="47"/>
        <v>4381527.6926709618</v>
      </c>
      <c r="M308" s="38">
        <f t="shared" si="48"/>
        <v>4228385.2169515612</v>
      </c>
      <c r="N308" s="48">
        <f>jan!M308</f>
        <v>3332532.3149311771</v>
      </c>
      <c r="O308" s="48">
        <f t="shared" si="49"/>
        <v>895852.90202038409</v>
      </c>
    </row>
    <row r="309" spans="1:15" x14ac:dyDescent="0.25">
      <c r="A309" s="37">
        <v>5042</v>
      </c>
      <c r="B309" s="37" t="s">
        <v>327</v>
      </c>
      <c r="C309" s="38">
        <v>11559089</v>
      </c>
      <c r="D309" s="38">
        <v>1302</v>
      </c>
      <c r="E309" s="38">
        <f t="shared" si="40"/>
        <v>8877.9485407066059</v>
      </c>
      <c r="F309" s="39">
        <f t="shared" si="41"/>
        <v>0.86293233282651971</v>
      </c>
      <c r="G309" s="38">
        <f t="shared" si="42"/>
        <v>902.50761926603627</v>
      </c>
      <c r="H309" s="40">
        <f t="shared" si="43"/>
        <v>133.47476993277104</v>
      </c>
      <c r="I309" s="38">
        <f t="shared" si="44"/>
        <v>1035.9823891988074</v>
      </c>
      <c r="J309" s="38">
        <f t="shared" si="45"/>
        <v>-71.528480018402874</v>
      </c>
      <c r="K309" s="38">
        <f t="shared" si="46"/>
        <v>964.45390918040448</v>
      </c>
      <c r="L309" s="38">
        <f t="shared" si="47"/>
        <v>1348849.0707368471</v>
      </c>
      <c r="M309" s="38">
        <f t="shared" si="48"/>
        <v>1255718.9897528866</v>
      </c>
      <c r="N309" s="48">
        <f>jan!M309</f>
        <v>1273277.7095424528</v>
      </c>
      <c r="O309" s="48">
        <f t="shared" si="49"/>
        <v>-17558.719789566239</v>
      </c>
    </row>
    <row r="310" spans="1:15" x14ac:dyDescent="0.25">
      <c r="A310" s="37">
        <v>5043</v>
      </c>
      <c r="B310" s="37" t="s">
        <v>328</v>
      </c>
      <c r="C310" s="38">
        <v>4839099</v>
      </c>
      <c r="D310" s="38">
        <v>439</v>
      </c>
      <c r="E310" s="38">
        <f t="shared" si="40"/>
        <v>11023.004555808657</v>
      </c>
      <c r="F310" s="39">
        <f t="shared" si="41"/>
        <v>1.0714307469216575</v>
      </c>
      <c r="G310" s="38">
        <f t="shared" si="42"/>
        <v>-470.32823039927638</v>
      </c>
      <c r="H310" s="40">
        <f t="shared" si="43"/>
        <v>0</v>
      </c>
      <c r="I310" s="38">
        <f t="shared" si="44"/>
        <v>-470.32823039927638</v>
      </c>
      <c r="J310" s="38">
        <f t="shared" si="45"/>
        <v>-71.528480018402874</v>
      </c>
      <c r="K310" s="38">
        <f t="shared" si="46"/>
        <v>-541.85671041767921</v>
      </c>
      <c r="L310" s="38">
        <f t="shared" si="47"/>
        <v>-206474.09314528233</v>
      </c>
      <c r="M310" s="38">
        <f t="shared" si="48"/>
        <v>-237875.09587336116</v>
      </c>
      <c r="N310" s="48">
        <f>jan!M310</f>
        <v>700885.4702451129</v>
      </c>
      <c r="O310" s="48">
        <f t="shared" si="49"/>
        <v>-938760.56611847412</v>
      </c>
    </row>
    <row r="311" spans="1:15" x14ac:dyDescent="0.25">
      <c r="A311" s="37">
        <v>5044</v>
      </c>
      <c r="B311" s="37" t="s">
        <v>329</v>
      </c>
      <c r="C311" s="38">
        <v>11737006</v>
      </c>
      <c r="D311" s="38">
        <v>803</v>
      </c>
      <c r="E311" s="38">
        <f t="shared" si="40"/>
        <v>14616.445828144459</v>
      </c>
      <c r="F311" s="39">
        <f t="shared" si="41"/>
        <v>1.4207115121563056</v>
      </c>
      <c r="G311" s="38">
        <f t="shared" si="42"/>
        <v>-2770.1306446941894</v>
      </c>
      <c r="H311" s="40">
        <f t="shared" si="43"/>
        <v>0</v>
      </c>
      <c r="I311" s="38">
        <f t="shared" si="44"/>
        <v>-2770.1306446941894</v>
      </c>
      <c r="J311" s="38">
        <f t="shared" si="45"/>
        <v>-71.528480018402874</v>
      </c>
      <c r="K311" s="38">
        <f t="shared" si="46"/>
        <v>-2841.6591247125921</v>
      </c>
      <c r="L311" s="38">
        <f t="shared" si="47"/>
        <v>-2224414.907689434</v>
      </c>
      <c r="M311" s="38">
        <f t="shared" si="48"/>
        <v>-2281852.2771442113</v>
      </c>
      <c r="N311" s="48">
        <f>jan!M311</f>
        <v>353429.92452579876</v>
      </c>
      <c r="O311" s="48">
        <f t="shared" si="49"/>
        <v>-2635282.2016700101</v>
      </c>
    </row>
    <row r="312" spans="1:15" x14ac:dyDescent="0.25">
      <c r="A312" s="37">
        <v>5045</v>
      </c>
      <c r="B312" s="37" t="s">
        <v>330</v>
      </c>
      <c r="C312" s="38">
        <v>21122783</v>
      </c>
      <c r="D312" s="38">
        <v>2292</v>
      </c>
      <c r="E312" s="38">
        <f t="shared" si="40"/>
        <v>9215.8739092495634</v>
      </c>
      <c r="F312" s="39">
        <f t="shared" si="41"/>
        <v>0.89577851629570515</v>
      </c>
      <c r="G312" s="38">
        <f t="shared" si="42"/>
        <v>686.23538339854338</v>
      </c>
      <c r="H312" s="40">
        <f t="shared" si="43"/>
        <v>15.200890942735894</v>
      </c>
      <c r="I312" s="38">
        <f t="shared" si="44"/>
        <v>701.43627434127927</v>
      </c>
      <c r="J312" s="38">
        <f t="shared" si="45"/>
        <v>-71.528480018402874</v>
      </c>
      <c r="K312" s="38">
        <f t="shared" si="46"/>
        <v>629.90779432287638</v>
      </c>
      <c r="L312" s="38">
        <f t="shared" si="47"/>
        <v>1607691.940790212</v>
      </c>
      <c r="M312" s="38">
        <f t="shared" si="48"/>
        <v>1443748.6645880328</v>
      </c>
      <c r="N312" s="48">
        <f>jan!M312</f>
        <v>2333084.0082728909</v>
      </c>
      <c r="O312" s="48">
        <f t="shared" si="49"/>
        <v>-889335.34368485818</v>
      </c>
    </row>
    <row r="313" spans="1:15" x14ac:dyDescent="0.25">
      <c r="A313" s="37">
        <v>5046</v>
      </c>
      <c r="B313" s="37" t="s">
        <v>331</v>
      </c>
      <c r="C313" s="38">
        <v>9761404</v>
      </c>
      <c r="D313" s="38">
        <v>1230</v>
      </c>
      <c r="E313" s="38">
        <f t="shared" si="40"/>
        <v>7936.10081300813</v>
      </c>
      <c r="F313" s="39">
        <f t="shared" si="41"/>
        <v>0.77138518619645891</v>
      </c>
      <c r="G313" s="38">
        <f t="shared" si="42"/>
        <v>1505.2901649930607</v>
      </c>
      <c r="H313" s="40">
        <f t="shared" si="43"/>
        <v>463.12147462723755</v>
      </c>
      <c r="I313" s="38">
        <f t="shared" si="44"/>
        <v>1968.4116396202983</v>
      </c>
      <c r="J313" s="38">
        <f t="shared" si="45"/>
        <v>-71.528480018402874</v>
      </c>
      <c r="K313" s="38">
        <f t="shared" si="46"/>
        <v>1896.8831596018954</v>
      </c>
      <c r="L313" s="38">
        <f t="shared" si="47"/>
        <v>2421146.3167329668</v>
      </c>
      <c r="M313" s="38">
        <f t="shared" si="48"/>
        <v>2333166.2863103314</v>
      </c>
      <c r="N313" s="48">
        <f>jan!M313</f>
        <v>1438339.9478166031</v>
      </c>
      <c r="O313" s="48">
        <f t="shared" si="49"/>
        <v>894826.33849372831</v>
      </c>
    </row>
    <row r="314" spans="1:15" x14ac:dyDescent="0.25">
      <c r="A314" s="37">
        <v>5047</v>
      </c>
      <c r="B314" s="37" t="s">
        <v>332</v>
      </c>
      <c r="C314" s="38">
        <v>32151428</v>
      </c>
      <c r="D314" s="38">
        <v>3944</v>
      </c>
      <c r="E314" s="38">
        <f t="shared" si="40"/>
        <v>8151.9847870182557</v>
      </c>
      <c r="F314" s="39">
        <f t="shared" si="41"/>
        <v>0.79236900475073835</v>
      </c>
      <c r="G314" s="38">
        <f t="shared" si="42"/>
        <v>1367.1244216265802</v>
      </c>
      <c r="H314" s="40">
        <f t="shared" si="43"/>
        <v>387.5620837236936</v>
      </c>
      <c r="I314" s="38">
        <f t="shared" si="44"/>
        <v>1754.6865053502738</v>
      </c>
      <c r="J314" s="38">
        <f t="shared" si="45"/>
        <v>-71.528480018402874</v>
      </c>
      <c r="K314" s="38">
        <f t="shared" si="46"/>
        <v>1683.1580253318709</v>
      </c>
      <c r="L314" s="38">
        <f t="shared" si="47"/>
        <v>6920483.5771014802</v>
      </c>
      <c r="M314" s="38">
        <f t="shared" si="48"/>
        <v>6638375.2519088993</v>
      </c>
      <c r="N314" s="48">
        <f>jan!M314</f>
        <v>4337926.3323160009</v>
      </c>
      <c r="O314" s="48">
        <f t="shared" si="49"/>
        <v>2300448.9195928983</v>
      </c>
    </row>
    <row r="315" spans="1:15" x14ac:dyDescent="0.25">
      <c r="A315" s="37">
        <v>5049</v>
      </c>
      <c r="B315" s="37" t="s">
        <v>333</v>
      </c>
      <c r="C315" s="38">
        <v>9807054</v>
      </c>
      <c r="D315" s="38">
        <v>1110</v>
      </c>
      <c r="E315" s="38">
        <f t="shared" si="40"/>
        <v>8835.1837837837829</v>
      </c>
      <c r="F315" s="39">
        <f t="shared" si="41"/>
        <v>0.85877561899956245</v>
      </c>
      <c r="G315" s="38">
        <f t="shared" si="42"/>
        <v>929.87706369664284</v>
      </c>
      <c r="H315" s="40">
        <f t="shared" si="43"/>
        <v>148.44243485575907</v>
      </c>
      <c r="I315" s="38">
        <f t="shared" si="44"/>
        <v>1078.3194985524019</v>
      </c>
      <c r="J315" s="38">
        <f t="shared" si="45"/>
        <v>-71.528480018402874</v>
      </c>
      <c r="K315" s="38">
        <f t="shared" si="46"/>
        <v>1006.791018533999</v>
      </c>
      <c r="L315" s="38">
        <f t="shared" si="47"/>
        <v>1196934.6433931661</v>
      </c>
      <c r="M315" s="38">
        <f t="shared" si="48"/>
        <v>1117538.030572739</v>
      </c>
      <c r="N315" s="48">
        <f>jan!M315</f>
        <v>413533.24285772402</v>
      </c>
      <c r="O315" s="48">
        <f t="shared" si="49"/>
        <v>704004.787715015</v>
      </c>
    </row>
    <row r="316" spans="1:15" x14ac:dyDescent="0.25">
      <c r="A316" s="37">
        <v>5052</v>
      </c>
      <c r="B316" s="37" t="s">
        <v>334</v>
      </c>
      <c r="C316" s="38">
        <v>4591235</v>
      </c>
      <c r="D316" s="38">
        <v>596</v>
      </c>
      <c r="E316" s="38">
        <f t="shared" si="40"/>
        <v>7703.4144295302012</v>
      </c>
      <c r="F316" s="39">
        <f t="shared" si="41"/>
        <v>0.74876818151447477</v>
      </c>
      <c r="G316" s="38">
        <f t="shared" si="42"/>
        <v>1654.2094504189351</v>
      </c>
      <c r="H316" s="40">
        <f t="shared" si="43"/>
        <v>544.56170884451262</v>
      </c>
      <c r="I316" s="38">
        <f t="shared" si="44"/>
        <v>2198.7711592634478</v>
      </c>
      <c r="J316" s="38">
        <f t="shared" si="45"/>
        <v>-71.528480018402874</v>
      </c>
      <c r="K316" s="38">
        <f t="shared" si="46"/>
        <v>2127.2426792450451</v>
      </c>
      <c r="L316" s="38">
        <f t="shared" si="47"/>
        <v>1310467.6109210148</v>
      </c>
      <c r="M316" s="38">
        <f t="shared" si="48"/>
        <v>1267836.6368300468</v>
      </c>
      <c r="N316" s="48">
        <f>jan!M316</f>
        <v>769199.39206397999</v>
      </c>
      <c r="O316" s="48">
        <f t="shared" si="49"/>
        <v>498637.24476606678</v>
      </c>
    </row>
    <row r="317" spans="1:15" x14ac:dyDescent="0.25">
      <c r="A317" s="37">
        <v>5053</v>
      </c>
      <c r="B317" s="37" t="s">
        <v>335</v>
      </c>
      <c r="C317" s="38">
        <v>59908811</v>
      </c>
      <c r="D317" s="38">
        <v>7066</v>
      </c>
      <c r="E317" s="38">
        <f t="shared" si="40"/>
        <v>8478.4617888480043</v>
      </c>
      <c r="F317" s="39">
        <f t="shared" si="41"/>
        <v>0.82410241247566418</v>
      </c>
      <c r="G317" s="38">
        <f t="shared" si="42"/>
        <v>1158.1791404555413</v>
      </c>
      <c r="H317" s="40">
        <f t="shared" si="43"/>
        <v>273.2951330832816</v>
      </c>
      <c r="I317" s="38">
        <f t="shared" si="44"/>
        <v>1431.4742735388229</v>
      </c>
      <c r="J317" s="38">
        <f t="shared" si="45"/>
        <v>-71.528480018402874</v>
      </c>
      <c r="K317" s="38">
        <f t="shared" si="46"/>
        <v>1359.94579352042</v>
      </c>
      <c r="L317" s="38">
        <f t="shared" si="47"/>
        <v>10114797.216825323</v>
      </c>
      <c r="M317" s="38">
        <f t="shared" si="48"/>
        <v>9609376.9770152885</v>
      </c>
      <c r="N317" s="48">
        <f>jan!M317</f>
        <v>5878536.7232618881</v>
      </c>
      <c r="O317" s="48">
        <f t="shared" si="49"/>
        <v>3730840.2537534004</v>
      </c>
    </row>
    <row r="318" spans="1:15" x14ac:dyDescent="0.25">
      <c r="A318" s="37">
        <v>5054</v>
      </c>
      <c r="B318" s="37" t="s">
        <v>336</v>
      </c>
      <c r="C318" s="38">
        <v>80657047</v>
      </c>
      <c r="D318" s="38">
        <v>10006</v>
      </c>
      <c r="E318" s="38">
        <f t="shared" si="40"/>
        <v>8060.8681790925448</v>
      </c>
      <c r="F318" s="39">
        <f t="shared" si="41"/>
        <v>0.78351251423651025</v>
      </c>
      <c r="G318" s="38">
        <f t="shared" si="42"/>
        <v>1425.4390506990353</v>
      </c>
      <c r="H318" s="40">
        <f t="shared" si="43"/>
        <v>419.45289649769239</v>
      </c>
      <c r="I318" s="38">
        <f t="shared" si="44"/>
        <v>1844.8919471967276</v>
      </c>
      <c r="J318" s="38">
        <f t="shared" si="45"/>
        <v>-71.528480018402874</v>
      </c>
      <c r="K318" s="38">
        <f t="shared" si="46"/>
        <v>1773.3634671783248</v>
      </c>
      <c r="L318" s="38">
        <f t="shared" si="47"/>
        <v>18459988.823650457</v>
      </c>
      <c r="M318" s="38">
        <f t="shared" si="48"/>
        <v>17744274.852586318</v>
      </c>
      <c r="N318" s="48">
        <f>jan!M318</f>
        <v>11588279.267067423</v>
      </c>
      <c r="O318" s="48">
        <f t="shared" si="49"/>
        <v>6155995.5855188947</v>
      </c>
    </row>
    <row r="319" spans="1:15" x14ac:dyDescent="0.25">
      <c r="A319" s="37">
        <v>5055</v>
      </c>
      <c r="B319" s="37" t="s">
        <v>337</v>
      </c>
      <c r="C319" s="38">
        <v>55179596</v>
      </c>
      <c r="D319" s="38">
        <v>6075</v>
      </c>
      <c r="E319" s="38">
        <f t="shared" si="40"/>
        <v>9083.0610699588469</v>
      </c>
      <c r="F319" s="39">
        <f t="shared" si="41"/>
        <v>0.88286917212537608</v>
      </c>
      <c r="G319" s="38">
        <f t="shared" si="42"/>
        <v>771.23560054460188</v>
      </c>
      <c r="H319" s="40">
        <f t="shared" si="43"/>
        <v>61.685384694486672</v>
      </c>
      <c r="I319" s="38">
        <f t="shared" si="44"/>
        <v>832.92098523908851</v>
      </c>
      <c r="J319" s="38">
        <f t="shared" si="45"/>
        <v>-71.528480018402874</v>
      </c>
      <c r="K319" s="38">
        <f t="shared" si="46"/>
        <v>761.39250522068562</v>
      </c>
      <c r="L319" s="38">
        <f t="shared" si="47"/>
        <v>5059994.9853274627</v>
      </c>
      <c r="M319" s="38">
        <f t="shared" si="48"/>
        <v>4625459.469215665</v>
      </c>
      <c r="N319" s="48">
        <f>jan!M319</f>
        <v>3160360.0231185914</v>
      </c>
      <c r="O319" s="48">
        <f t="shared" si="49"/>
        <v>1465099.4460970736</v>
      </c>
    </row>
    <row r="320" spans="1:15" x14ac:dyDescent="0.25">
      <c r="A320" s="37">
        <v>5056</v>
      </c>
      <c r="B320" s="37" t="s">
        <v>338</v>
      </c>
      <c r="C320" s="38">
        <v>54414433</v>
      </c>
      <c r="D320" s="38">
        <v>5568</v>
      </c>
      <c r="E320" s="38">
        <f t="shared" si="40"/>
        <v>9772.7070761494251</v>
      </c>
      <c r="F320" s="39">
        <f t="shared" si="41"/>
        <v>0.94990243259290774</v>
      </c>
      <c r="G320" s="38">
        <f t="shared" si="42"/>
        <v>329.86215658263188</v>
      </c>
      <c r="H320" s="40">
        <f t="shared" si="43"/>
        <v>0</v>
      </c>
      <c r="I320" s="38">
        <f t="shared" si="44"/>
        <v>329.86215658263188</v>
      </c>
      <c r="J320" s="38">
        <f t="shared" si="45"/>
        <v>-71.528480018402874</v>
      </c>
      <c r="K320" s="38">
        <f t="shared" si="46"/>
        <v>258.33367656422899</v>
      </c>
      <c r="L320" s="38">
        <f t="shared" si="47"/>
        <v>1836672.4878520942</v>
      </c>
      <c r="M320" s="38">
        <f t="shared" si="48"/>
        <v>1438401.911109627</v>
      </c>
      <c r="N320" s="48">
        <f>jan!M320</f>
        <v>79571.470334961312</v>
      </c>
      <c r="O320" s="48">
        <f t="shared" si="49"/>
        <v>1358830.4407746657</v>
      </c>
    </row>
    <row r="321" spans="1:15" x14ac:dyDescent="0.25">
      <c r="A321" s="37">
        <v>5057</v>
      </c>
      <c r="B321" s="37" t="s">
        <v>339</v>
      </c>
      <c r="C321" s="38">
        <v>96075812</v>
      </c>
      <c r="D321" s="38">
        <v>10706</v>
      </c>
      <c r="E321" s="38">
        <f t="shared" si="40"/>
        <v>8974.0156921352518</v>
      </c>
      <c r="F321" s="39">
        <f t="shared" si="41"/>
        <v>0.87227001379078917</v>
      </c>
      <c r="G321" s="38">
        <f t="shared" si="42"/>
        <v>841.02464235170282</v>
      </c>
      <c r="H321" s="40">
        <f t="shared" si="43"/>
        <v>99.851266932744963</v>
      </c>
      <c r="I321" s="38">
        <f t="shared" si="44"/>
        <v>940.87590928444774</v>
      </c>
      <c r="J321" s="38">
        <f t="shared" si="45"/>
        <v>-71.528480018402874</v>
      </c>
      <c r="K321" s="38">
        <f t="shared" si="46"/>
        <v>869.34742926604486</v>
      </c>
      <c r="L321" s="38">
        <f t="shared" si="47"/>
        <v>10073017.484799298</v>
      </c>
      <c r="M321" s="38">
        <f t="shared" si="48"/>
        <v>9307233.5777222756</v>
      </c>
      <c r="N321" s="48">
        <f>jan!M321</f>
        <v>3959639.7262295457</v>
      </c>
      <c r="O321" s="48">
        <f t="shared" si="49"/>
        <v>5347593.85149273</v>
      </c>
    </row>
    <row r="322" spans="1:15" x14ac:dyDescent="0.25">
      <c r="A322" s="37">
        <v>5058</v>
      </c>
      <c r="B322" s="37" t="s">
        <v>340</v>
      </c>
      <c r="C322" s="38">
        <v>38168872</v>
      </c>
      <c r="D322" s="38">
        <v>4340</v>
      </c>
      <c r="E322" s="38">
        <f t="shared" si="40"/>
        <v>8794.6709677419349</v>
      </c>
      <c r="F322" s="39">
        <f t="shared" si="41"/>
        <v>0.85483779274431115</v>
      </c>
      <c r="G322" s="38">
        <f t="shared" si="42"/>
        <v>955.80526596342565</v>
      </c>
      <c r="H322" s="40">
        <f t="shared" si="43"/>
        <v>162.62192047040588</v>
      </c>
      <c r="I322" s="38">
        <f t="shared" si="44"/>
        <v>1118.4271864338316</v>
      </c>
      <c r="J322" s="38">
        <f t="shared" si="45"/>
        <v>-71.528480018402874</v>
      </c>
      <c r="K322" s="38">
        <f t="shared" si="46"/>
        <v>1046.8987064154287</v>
      </c>
      <c r="L322" s="38">
        <f t="shared" si="47"/>
        <v>4853973.9891228294</v>
      </c>
      <c r="M322" s="38">
        <f t="shared" si="48"/>
        <v>4543540.3858429603</v>
      </c>
      <c r="N322" s="48">
        <f>jan!M322</f>
        <v>2073940.4418081779</v>
      </c>
      <c r="O322" s="48">
        <f t="shared" si="49"/>
        <v>2469599.9440347822</v>
      </c>
    </row>
    <row r="323" spans="1:15" x14ac:dyDescent="0.25">
      <c r="A323" s="37">
        <v>5059</v>
      </c>
      <c r="B323" s="37" t="s">
        <v>341</v>
      </c>
      <c r="C323" s="38">
        <v>161677651</v>
      </c>
      <c r="D323" s="38">
        <v>18840</v>
      </c>
      <c r="E323" s="38">
        <f t="shared" si="40"/>
        <v>8581.6162951167735</v>
      </c>
      <c r="F323" s="39">
        <f t="shared" si="41"/>
        <v>0.83412898092533794</v>
      </c>
      <c r="G323" s="38">
        <f t="shared" si="42"/>
        <v>1092.1602564435289</v>
      </c>
      <c r="H323" s="40">
        <f t="shared" si="43"/>
        <v>237.19105588921238</v>
      </c>
      <c r="I323" s="38">
        <f t="shared" si="44"/>
        <v>1329.3513123327411</v>
      </c>
      <c r="J323" s="38">
        <f t="shared" si="45"/>
        <v>-71.528480018402874</v>
      </c>
      <c r="K323" s="38">
        <f t="shared" si="46"/>
        <v>1257.8228323143383</v>
      </c>
      <c r="L323" s="38">
        <f t="shared" si="47"/>
        <v>25044978.724348843</v>
      </c>
      <c r="M323" s="38">
        <f t="shared" si="48"/>
        <v>23697382.160802133</v>
      </c>
      <c r="N323" s="48">
        <f>jan!M323</f>
        <v>15375795.308264073</v>
      </c>
      <c r="O323" s="48">
        <f t="shared" si="49"/>
        <v>8321586.8525380604</v>
      </c>
    </row>
    <row r="324" spans="1:15" x14ac:dyDescent="0.25">
      <c r="A324" s="37">
        <v>5060</v>
      </c>
      <c r="B324" s="37" t="s">
        <v>342</v>
      </c>
      <c r="C324" s="38">
        <v>92137955</v>
      </c>
      <c r="D324" s="38">
        <v>9920</v>
      </c>
      <c r="E324" s="38">
        <f t="shared" si="40"/>
        <v>9288.1003024193542</v>
      </c>
      <c r="F324" s="39">
        <f t="shared" si="41"/>
        <v>0.90279888701129074</v>
      </c>
      <c r="G324" s="38">
        <f t="shared" si="42"/>
        <v>640.01049176987726</v>
      </c>
      <c r="H324" s="40">
        <f t="shared" si="43"/>
        <v>0</v>
      </c>
      <c r="I324" s="38">
        <f t="shared" si="44"/>
        <v>640.01049176987726</v>
      </c>
      <c r="J324" s="38">
        <f t="shared" si="45"/>
        <v>-71.528480018402874</v>
      </c>
      <c r="K324" s="38">
        <f t="shared" si="46"/>
        <v>568.48201175147437</v>
      </c>
      <c r="L324" s="38">
        <f t="shared" si="47"/>
        <v>6348904.0783571824</v>
      </c>
      <c r="M324" s="38">
        <f t="shared" si="48"/>
        <v>5639341.5565746259</v>
      </c>
      <c r="N324" s="48">
        <f>jan!M324</f>
        <v>3372463.8122059652</v>
      </c>
      <c r="O324" s="48">
        <f t="shared" si="49"/>
        <v>2266877.7443686607</v>
      </c>
    </row>
    <row r="325" spans="1:15" x14ac:dyDescent="0.25">
      <c r="A325" s="37">
        <v>5061</v>
      </c>
      <c r="B325" s="37" t="s">
        <v>343</v>
      </c>
      <c r="C325" s="38">
        <v>16620464</v>
      </c>
      <c r="D325" s="38">
        <v>1935</v>
      </c>
      <c r="E325" s="38">
        <f t="shared" si="40"/>
        <v>8589.387080103359</v>
      </c>
      <c r="F325" s="39">
        <f t="shared" si="41"/>
        <v>0.83488429749263071</v>
      </c>
      <c r="G325" s="38">
        <f t="shared" si="42"/>
        <v>1087.1869540521143</v>
      </c>
      <c r="H325" s="40">
        <f t="shared" si="43"/>
        <v>234.47128114390742</v>
      </c>
      <c r="I325" s="38">
        <f t="shared" si="44"/>
        <v>1321.6582351960217</v>
      </c>
      <c r="J325" s="38">
        <f t="shared" si="45"/>
        <v>-71.528480018402874</v>
      </c>
      <c r="K325" s="38">
        <f t="shared" si="46"/>
        <v>1250.1297551776188</v>
      </c>
      <c r="L325" s="38">
        <f t="shared" si="47"/>
        <v>2557408.6851043021</v>
      </c>
      <c r="M325" s="38">
        <f t="shared" si="48"/>
        <v>2419001.0762686925</v>
      </c>
      <c r="N325" s="48">
        <f>jan!M325</f>
        <v>2653627.7138822176</v>
      </c>
      <c r="O325" s="48">
        <f t="shared" si="49"/>
        <v>-234626.63761352515</v>
      </c>
    </row>
    <row r="326" spans="1:15" x14ac:dyDescent="0.25">
      <c r="A326" s="37">
        <v>5501</v>
      </c>
      <c r="B326" s="37" t="s">
        <v>344</v>
      </c>
      <c r="C326" s="38">
        <v>859547073</v>
      </c>
      <c r="D326" s="38">
        <v>79943</v>
      </c>
      <c r="E326" s="38">
        <f t="shared" si="40"/>
        <v>10751.999211938506</v>
      </c>
      <c r="F326" s="39">
        <f t="shared" si="41"/>
        <v>1.0450891576995478</v>
      </c>
      <c r="G326" s="38">
        <f t="shared" si="42"/>
        <v>-296.88481032237991</v>
      </c>
      <c r="H326" s="40">
        <f t="shared" si="43"/>
        <v>0</v>
      </c>
      <c r="I326" s="38">
        <f t="shared" si="44"/>
        <v>-296.88481032237991</v>
      </c>
      <c r="J326" s="38">
        <f t="shared" si="45"/>
        <v>-71.528480018402874</v>
      </c>
      <c r="K326" s="38">
        <f t="shared" si="46"/>
        <v>-368.41329034078279</v>
      </c>
      <c r="L326" s="38">
        <f t="shared" si="47"/>
        <v>-23733862.391602017</v>
      </c>
      <c r="M326" s="38">
        <f t="shared" si="48"/>
        <v>-29452063.669713199</v>
      </c>
      <c r="N326" s="48">
        <f>jan!M326</f>
        <v>-28800699.771517977</v>
      </c>
      <c r="O326" s="48">
        <f t="shared" si="49"/>
        <v>-651363.89819522202</v>
      </c>
    </row>
    <row r="327" spans="1:15" x14ac:dyDescent="0.25">
      <c r="A327" s="37">
        <v>5503</v>
      </c>
      <c r="B327" s="37" t="s">
        <v>345</v>
      </c>
      <c r="C327" s="38">
        <v>252695887</v>
      </c>
      <c r="D327" s="38">
        <v>25204</v>
      </c>
      <c r="E327" s="38">
        <f t="shared" si="40"/>
        <v>10026.023131249009</v>
      </c>
      <c r="F327" s="39">
        <f t="shared" si="41"/>
        <v>0.97452463144517731</v>
      </c>
      <c r="G327" s="38">
        <f t="shared" si="42"/>
        <v>167.7398813188984</v>
      </c>
      <c r="H327" s="40">
        <f t="shared" si="43"/>
        <v>0</v>
      </c>
      <c r="I327" s="38">
        <f t="shared" si="44"/>
        <v>167.7398813188984</v>
      </c>
      <c r="J327" s="38">
        <f t="shared" si="45"/>
        <v>-71.528480018402874</v>
      </c>
      <c r="K327" s="38">
        <f t="shared" si="46"/>
        <v>96.211401300495524</v>
      </c>
      <c r="L327" s="38">
        <f t="shared" si="47"/>
        <v>4227715.9687615149</v>
      </c>
      <c r="M327" s="38">
        <f t="shared" si="48"/>
        <v>2424912.1583776893</v>
      </c>
      <c r="N327" s="48">
        <f>jan!M327</f>
        <v>-535718.23377830163</v>
      </c>
      <c r="O327" s="48">
        <f t="shared" si="49"/>
        <v>2960630.3921559909</v>
      </c>
    </row>
    <row r="328" spans="1:15" x14ac:dyDescent="0.25">
      <c r="A328" s="37">
        <v>5510</v>
      </c>
      <c r="B328" s="37" t="s">
        <v>346</v>
      </c>
      <c r="C328" s="38">
        <v>24825984</v>
      </c>
      <c r="D328" s="38">
        <v>2901</v>
      </c>
      <c r="E328" s="38">
        <f t="shared" si="40"/>
        <v>8557.7331954498441</v>
      </c>
      <c r="F328" s="39">
        <f t="shared" si="41"/>
        <v>0.83180755511213189</v>
      </c>
      <c r="G328" s="38">
        <f t="shared" si="42"/>
        <v>1107.4454402303638</v>
      </c>
      <c r="H328" s="40">
        <f t="shared" si="43"/>
        <v>245.55014077263766</v>
      </c>
      <c r="I328" s="38">
        <f t="shared" si="44"/>
        <v>1352.9955810030015</v>
      </c>
      <c r="J328" s="38">
        <f t="shared" si="45"/>
        <v>-71.528480018402874</v>
      </c>
      <c r="K328" s="38">
        <f t="shared" si="46"/>
        <v>1281.4671009845986</v>
      </c>
      <c r="L328" s="38">
        <f t="shared" si="47"/>
        <v>3925040.1804897073</v>
      </c>
      <c r="M328" s="38">
        <f t="shared" si="48"/>
        <v>3717536.0599563206</v>
      </c>
      <c r="N328" s="48">
        <f>jan!M328</f>
        <v>2150423.1787040378</v>
      </c>
      <c r="O328" s="48">
        <f t="shared" si="49"/>
        <v>1567112.8812522828</v>
      </c>
    </row>
    <row r="329" spans="1:15" x14ac:dyDescent="0.25">
      <c r="A329" s="37">
        <v>5512</v>
      </c>
      <c r="B329" s="37" t="s">
        <v>347</v>
      </c>
      <c r="C329" s="38">
        <v>37472832</v>
      </c>
      <c r="D329" s="38">
        <v>4144</v>
      </c>
      <c r="E329" s="38">
        <f t="shared" ref="E329:E364" si="50">(C329)/D329</f>
        <v>9042.671814671814</v>
      </c>
      <c r="F329" s="39">
        <f t="shared" ref="F329:F364" si="51">E329/$E$366</f>
        <v>0.87894335591612927</v>
      </c>
      <c r="G329" s="38">
        <f t="shared" ref="G329:G364" si="52">(E$366-E329)*0.64</f>
        <v>797.08472392830299</v>
      </c>
      <c r="H329" s="40">
        <f t="shared" ref="H329:H364" si="53">(IF(E329&gt;=E$366*0.9,0,IF(E329&lt;0.9*E$366,(E$366*0.9-E329)*0.35)))</f>
        <v>75.821624044948194</v>
      </c>
      <c r="I329" s="38">
        <f t="shared" ref="I329:I364" si="54">G329+H329</f>
        <v>872.90634797325117</v>
      </c>
      <c r="J329" s="38">
        <f t="shared" ref="J329:J364" si="55">I$368</f>
        <v>-71.528480018402874</v>
      </c>
      <c r="K329" s="38">
        <f t="shared" ref="K329:K364" si="56">I329+J329</f>
        <v>801.37786795484828</v>
      </c>
      <c r="L329" s="38">
        <f t="shared" ref="L329:L364" si="57">I329*D329</f>
        <v>3617323.9060011529</v>
      </c>
      <c r="M329" s="38">
        <f t="shared" ref="M329:M364" si="58">D329*K329</f>
        <v>3320909.8848048914</v>
      </c>
      <c r="N329" s="48">
        <f>jan!M329</f>
        <v>2254028.3248878089</v>
      </c>
      <c r="O329" s="48">
        <f t="shared" ref="O329:O364" si="59">M329-N329</f>
        <v>1066881.5599170825</v>
      </c>
    </row>
    <row r="330" spans="1:15" x14ac:dyDescent="0.25">
      <c r="A330" s="37">
        <v>5514</v>
      </c>
      <c r="B330" s="37" t="s">
        <v>348</v>
      </c>
      <c r="C330" s="38">
        <v>10678336</v>
      </c>
      <c r="D330" s="38">
        <v>1287</v>
      </c>
      <c r="E330" s="38">
        <f t="shared" si="50"/>
        <v>8297.07536907537</v>
      </c>
      <c r="F330" s="39">
        <f t="shared" si="51"/>
        <v>0.80647173961923058</v>
      </c>
      <c r="G330" s="38">
        <f t="shared" si="52"/>
        <v>1274.2664491100272</v>
      </c>
      <c r="H330" s="40">
        <f t="shared" si="53"/>
        <v>336.78038000370361</v>
      </c>
      <c r="I330" s="38">
        <f t="shared" si="54"/>
        <v>1611.0468291137308</v>
      </c>
      <c r="J330" s="38">
        <f t="shared" si="55"/>
        <v>-71.528480018402874</v>
      </c>
      <c r="K330" s="38">
        <f t="shared" si="56"/>
        <v>1539.5183490953279</v>
      </c>
      <c r="L330" s="38">
        <f t="shared" si="57"/>
        <v>2073417.2690693715</v>
      </c>
      <c r="M330" s="38">
        <f t="shared" si="58"/>
        <v>1981360.1152856871</v>
      </c>
      <c r="N330" s="48">
        <f>jan!M330</f>
        <v>1400343.9483495683</v>
      </c>
      <c r="O330" s="48">
        <f t="shared" si="59"/>
        <v>581016.16693611885</v>
      </c>
    </row>
    <row r="331" spans="1:15" x14ac:dyDescent="0.25">
      <c r="A331" s="37">
        <v>5516</v>
      </c>
      <c r="B331" s="37" t="s">
        <v>349</v>
      </c>
      <c r="C331" s="38">
        <v>9822876</v>
      </c>
      <c r="D331" s="38">
        <v>1062</v>
      </c>
      <c r="E331" s="38">
        <f t="shared" si="50"/>
        <v>9249.4124293785317</v>
      </c>
      <c r="F331" s="39">
        <f t="shared" si="51"/>
        <v>0.89903844433896185</v>
      </c>
      <c r="G331" s="38">
        <f t="shared" si="52"/>
        <v>664.77073051600371</v>
      </c>
      <c r="H331" s="40">
        <f t="shared" si="53"/>
        <v>3.4624088975970153</v>
      </c>
      <c r="I331" s="38">
        <f t="shared" si="54"/>
        <v>668.23313941360072</v>
      </c>
      <c r="J331" s="38">
        <f t="shared" si="55"/>
        <v>-71.528480018402874</v>
      </c>
      <c r="K331" s="38">
        <f t="shared" si="56"/>
        <v>596.70465939519784</v>
      </c>
      <c r="L331" s="38">
        <f t="shared" si="57"/>
        <v>709663.59405724402</v>
      </c>
      <c r="M331" s="38">
        <f t="shared" si="58"/>
        <v>633700.34827770013</v>
      </c>
      <c r="N331" s="48">
        <f>jan!M331</f>
        <v>254314.10673414674</v>
      </c>
      <c r="O331" s="48">
        <f t="shared" si="59"/>
        <v>379386.24154355342</v>
      </c>
    </row>
    <row r="332" spans="1:15" x14ac:dyDescent="0.25">
      <c r="A332" s="37">
        <v>5518</v>
      </c>
      <c r="B332" s="37" t="s">
        <v>350</v>
      </c>
      <c r="C332" s="38">
        <v>7058395</v>
      </c>
      <c r="D332" s="38">
        <v>1002</v>
      </c>
      <c r="E332" s="38">
        <f t="shared" si="50"/>
        <v>7044.3063872255489</v>
      </c>
      <c r="F332" s="39">
        <f t="shared" si="51"/>
        <v>0.68470319646496636</v>
      </c>
      <c r="G332" s="38">
        <f t="shared" si="52"/>
        <v>2076.0385974939127</v>
      </c>
      <c r="H332" s="40">
        <f t="shared" si="53"/>
        <v>775.24952365114098</v>
      </c>
      <c r="I332" s="38">
        <f t="shared" si="54"/>
        <v>2851.2881211450535</v>
      </c>
      <c r="J332" s="38">
        <f t="shared" si="55"/>
        <v>-71.528480018402874</v>
      </c>
      <c r="K332" s="38">
        <f t="shared" si="56"/>
        <v>2779.7596411266509</v>
      </c>
      <c r="L332" s="38">
        <f t="shared" si="57"/>
        <v>2856990.6973873437</v>
      </c>
      <c r="M332" s="38">
        <f t="shared" si="58"/>
        <v>2785319.1604089043</v>
      </c>
      <c r="N332" s="48">
        <f>jan!M332</f>
        <v>1953996.4856847455</v>
      </c>
      <c r="O332" s="48">
        <f t="shared" si="59"/>
        <v>831322.67472415883</v>
      </c>
    </row>
    <row r="333" spans="1:15" x14ac:dyDescent="0.25">
      <c r="A333" s="37">
        <v>5520</v>
      </c>
      <c r="B333" s="37" t="s">
        <v>351</v>
      </c>
      <c r="C333" s="38">
        <v>45678905</v>
      </c>
      <c r="D333" s="38">
        <v>4004</v>
      </c>
      <c r="E333" s="38">
        <f t="shared" si="50"/>
        <v>11408.317932067932</v>
      </c>
      <c r="F333" s="39">
        <f t="shared" si="51"/>
        <v>1.1088830219737289</v>
      </c>
      <c r="G333" s="38">
        <f t="shared" si="52"/>
        <v>-716.92879120521252</v>
      </c>
      <c r="H333" s="40">
        <f t="shared" si="53"/>
        <v>0</v>
      </c>
      <c r="I333" s="38">
        <f t="shared" si="54"/>
        <v>-716.92879120521252</v>
      </c>
      <c r="J333" s="38">
        <f t="shared" si="55"/>
        <v>-71.528480018402874</v>
      </c>
      <c r="K333" s="38">
        <f t="shared" si="56"/>
        <v>-788.45727122361541</v>
      </c>
      <c r="L333" s="38">
        <f t="shared" si="57"/>
        <v>-2870582.879985671</v>
      </c>
      <c r="M333" s="38">
        <f t="shared" si="58"/>
        <v>-3156982.9139793562</v>
      </c>
      <c r="N333" s="48">
        <f>jan!M333</f>
        <v>-874929.27502493036</v>
      </c>
      <c r="O333" s="48">
        <f t="shared" si="59"/>
        <v>-2282053.6389544257</v>
      </c>
    </row>
    <row r="334" spans="1:15" x14ac:dyDescent="0.25">
      <c r="A334" s="37">
        <v>5522</v>
      </c>
      <c r="B334" s="37" t="s">
        <v>352</v>
      </c>
      <c r="C334" s="38">
        <v>17569603</v>
      </c>
      <c r="D334" s="38">
        <v>2132</v>
      </c>
      <c r="E334" s="38">
        <f t="shared" si="50"/>
        <v>8240.9019699812379</v>
      </c>
      <c r="F334" s="39">
        <f t="shared" si="51"/>
        <v>0.801011712215283</v>
      </c>
      <c r="G334" s="38">
        <f t="shared" si="52"/>
        <v>1310.2174245302717</v>
      </c>
      <c r="H334" s="40">
        <f t="shared" si="53"/>
        <v>356.44106968664983</v>
      </c>
      <c r="I334" s="38">
        <f t="shared" si="54"/>
        <v>1666.6584942169216</v>
      </c>
      <c r="J334" s="38">
        <f t="shared" si="55"/>
        <v>-71.528480018402874</v>
      </c>
      <c r="K334" s="38">
        <f t="shared" si="56"/>
        <v>1595.1300141985187</v>
      </c>
      <c r="L334" s="38">
        <f t="shared" si="57"/>
        <v>3553315.9096704768</v>
      </c>
      <c r="M334" s="38">
        <f t="shared" si="58"/>
        <v>3400817.1902712416</v>
      </c>
      <c r="N334" s="48">
        <f>jan!M334</f>
        <v>2115735.6322154463</v>
      </c>
      <c r="O334" s="48">
        <f t="shared" si="59"/>
        <v>1285081.5580557953</v>
      </c>
    </row>
    <row r="335" spans="1:15" x14ac:dyDescent="0.25">
      <c r="A335" s="37">
        <v>5524</v>
      </c>
      <c r="B335" s="37" t="s">
        <v>353</v>
      </c>
      <c r="C335" s="38">
        <v>68472072</v>
      </c>
      <c r="D335" s="38">
        <v>6819</v>
      </c>
      <c r="E335" s="38">
        <f t="shared" si="50"/>
        <v>10041.365596128464</v>
      </c>
      <c r="F335" s="39">
        <f t="shared" si="51"/>
        <v>0.97601591166031176</v>
      </c>
      <c r="G335" s="38">
        <f t="shared" si="52"/>
        <v>157.92070379604704</v>
      </c>
      <c r="H335" s="40">
        <f t="shared" si="53"/>
        <v>0</v>
      </c>
      <c r="I335" s="38">
        <f t="shared" si="54"/>
        <v>157.92070379604704</v>
      </c>
      <c r="J335" s="38">
        <f t="shared" si="55"/>
        <v>-71.528480018402874</v>
      </c>
      <c r="K335" s="38">
        <f t="shared" si="56"/>
        <v>86.392223777644162</v>
      </c>
      <c r="L335" s="38">
        <f t="shared" si="57"/>
        <v>1076861.2791852448</v>
      </c>
      <c r="M335" s="38">
        <f t="shared" si="58"/>
        <v>589108.57393975556</v>
      </c>
      <c r="N335" s="48">
        <f>jan!M335</f>
        <v>96687.565555696332</v>
      </c>
      <c r="O335" s="48">
        <f t="shared" si="59"/>
        <v>492421.00838405924</v>
      </c>
    </row>
    <row r="336" spans="1:15" x14ac:dyDescent="0.25">
      <c r="A336" s="37">
        <v>5526</v>
      </c>
      <c r="B336" s="37" t="s">
        <v>354</v>
      </c>
      <c r="C336" s="38">
        <v>34038176</v>
      </c>
      <c r="D336" s="38">
        <v>3528</v>
      </c>
      <c r="E336" s="38">
        <f t="shared" si="50"/>
        <v>9648.0090702947855</v>
      </c>
      <c r="F336" s="39">
        <f t="shared" si="51"/>
        <v>0.93778184633386696</v>
      </c>
      <c r="G336" s="38">
        <f t="shared" si="52"/>
        <v>409.66888032960122</v>
      </c>
      <c r="H336" s="40">
        <f t="shared" si="53"/>
        <v>0</v>
      </c>
      <c r="I336" s="38">
        <f t="shared" si="54"/>
        <v>409.66888032960122</v>
      </c>
      <c r="J336" s="38">
        <f t="shared" si="55"/>
        <v>-71.528480018402874</v>
      </c>
      <c r="K336" s="38">
        <f t="shared" si="56"/>
        <v>338.14040031119833</v>
      </c>
      <c r="L336" s="38">
        <f t="shared" si="57"/>
        <v>1445311.809802833</v>
      </c>
      <c r="M336" s="38">
        <f t="shared" si="58"/>
        <v>1192959.3322979077</v>
      </c>
      <c r="N336" s="48">
        <f>jan!M336</f>
        <v>381496.74508292961</v>
      </c>
      <c r="O336" s="48">
        <f t="shared" si="59"/>
        <v>811462.58721497806</v>
      </c>
    </row>
    <row r="337" spans="1:15" x14ac:dyDescent="0.25">
      <c r="A337" s="37">
        <v>5528</v>
      </c>
      <c r="B337" s="37" t="s">
        <v>355</v>
      </c>
      <c r="C337" s="38">
        <v>9793628</v>
      </c>
      <c r="D337" s="38">
        <v>1077</v>
      </c>
      <c r="E337" s="38">
        <f t="shared" si="50"/>
        <v>9093.433611884866</v>
      </c>
      <c r="F337" s="39">
        <f t="shared" si="51"/>
        <v>0.88387737821719115</v>
      </c>
      <c r="G337" s="38">
        <f t="shared" si="52"/>
        <v>764.59717371194972</v>
      </c>
      <c r="H337" s="40">
        <f t="shared" si="53"/>
        <v>58.054995020380005</v>
      </c>
      <c r="I337" s="38">
        <f t="shared" si="54"/>
        <v>822.65216873232976</v>
      </c>
      <c r="J337" s="38">
        <f t="shared" si="55"/>
        <v>-71.528480018402874</v>
      </c>
      <c r="K337" s="38">
        <f t="shared" si="56"/>
        <v>751.12368871392687</v>
      </c>
      <c r="L337" s="38">
        <f t="shared" si="57"/>
        <v>885996.38572471915</v>
      </c>
      <c r="M337" s="38">
        <f t="shared" si="58"/>
        <v>808960.21274489921</v>
      </c>
      <c r="N337" s="48">
        <f>jan!M337</f>
        <v>432742.56677276496</v>
      </c>
      <c r="O337" s="48">
        <f t="shared" si="59"/>
        <v>376217.64597213425</v>
      </c>
    </row>
    <row r="338" spans="1:15" x14ac:dyDescent="0.25">
      <c r="A338" s="37">
        <v>5530</v>
      </c>
      <c r="B338" s="37" t="s">
        <v>356</v>
      </c>
      <c r="C338" s="38">
        <v>147578203</v>
      </c>
      <c r="D338" s="38">
        <v>14946</v>
      </c>
      <c r="E338" s="38">
        <f t="shared" si="50"/>
        <v>9874.0936036397707</v>
      </c>
      <c r="F338" s="39">
        <f t="shared" si="51"/>
        <v>0.95975715435472819</v>
      </c>
      <c r="G338" s="38">
        <f t="shared" si="52"/>
        <v>264.97477898881073</v>
      </c>
      <c r="H338" s="40">
        <f t="shared" si="53"/>
        <v>0</v>
      </c>
      <c r="I338" s="38">
        <f t="shared" si="54"/>
        <v>264.97477898881073</v>
      </c>
      <c r="J338" s="38">
        <f t="shared" si="55"/>
        <v>-71.528480018402874</v>
      </c>
      <c r="K338" s="38">
        <f t="shared" si="56"/>
        <v>193.44629897040784</v>
      </c>
      <c r="L338" s="38">
        <f t="shared" si="57"/>
        <v>3960313.046766765</v>
      </c>
      <c r="M338" s="38">
        <f t="shared" si="58"/>
        <v>2891248.3844117154</v>
      </c>
      <c r="N338" s="48">
        <f>jan!M338</f>
        <v>-485036.20952113083</v>
      </c>
      <c r="O338" s="48">
        <f t="shared" si="59"/>
        <v>3376284.5939328461</v>
      </c>
    </row>
    <row r="339" spans="1:15" x14ac:dyDescent="0.25">
      <c r="A339" s="37">
        <v>5532</v>
      </c>
      <c r="B339" s="37" t="s">
        <v>357</v>
      </c>
      <c r="C339" s="38">
        <v>50063229</v>
      </c>
      <c r="D339" s="38">
        <v>5625</v>
      </c>
      <c r="E339" s="38">
        <f t="shared" si="50"/>
        <v>8900.1296000000002</v>
      </c>
      <c r="F339" s="39">
        <f t="shared" si="51"/>
        <v>0.86508832113314815</v>
      </c>
      <c r="G339" s="38">
        <f t="shared" si="52"/>
        <v>888.31174131826378</v>
      </c>
      <c r="H339" s="40">
        <f t="shared" si="53"/>
        <v>125.71139918008302</v>
      </c>
      <c r="I339" s="38">
        <f t="shared" si="54"/>
        <v>1014.0231404983468</v>
      </c>
      <c r="J339" s="38">
        <f t="shared" si="55"/>
        <v>-71.528480018402874</v>
      </c>
      <c r="K339" s="38">
        <f t="shared" si="56"/>
        <v>942.49466047994395</v>
      </c>
      <c r="L339" s="38">
        <f t="shared" si="57"/>
        <v>5703880.1653032005</v>
      </c>
      <c r="M339" s="38">
        <f t="shared" si="58"/>
        <v>5301532.4651996847</v>
      </c>
      <c r="N339" s="48">
        <f>jan!M339</f>
        <v>3258979.9473320274</v>
      </c>
      <c r="O339" s="48">
        <f t="shared" si="59"/>
        <v>2042552.5178676574</v>
      </c>
    </row>
    <row r="340" spans="1:15" x14ac:dyDescent="0.25">
      <c r="A340" s="37">
        <v>5534</v>
      </c>
      <c r="B340" s="37" t="s">
        <v>358</v>
      </c>
      <c r="C340" s="38">
        <v>19283910</v>
      </c>
      <c r="D340" s="38">
        <v>2235</v>
      </c>
      <c r="E340" s="38">
        <f t="shared" si="50"/>
        <v>8628.1476510067114</v>
      </c>
      <c r="F340" s="39">
        <f t="shared" si="51"/>
        <v>0.83865180636227044</v>
      </c>
      <c r="G340" s="38">
        <f t="shared" si="52"/>
        <v>1062.3801886739686</v>
      </c>
      <c r="H340" s="40">
        <f t="shared" si="53"/>
        <v>220.90508132773411</v>
      </c>
      <c r="I340" s="38">
        <f t="shared" si="54"/>
        <v>1283.2852700017027</v>
      </c>
      <c r="J340" s="38">
        <f t="shared" si="55"/>
        <v>-71.528480018402874</v>
      </c>
      <c r="K340" s="38">
        <f t="shared" si="56"/>
        <v>1211.7567899832998</v>
      </c>
      <c r="L340" s="38">
        <f t="shared" si="57"/>
        <v>2868142.5784538053</v>
      </c>
      <c r="M340" s="38">
        <f t="shared" si="58"/>
        <v>2708276.425612675</v>
      </c>
      <c r="N340" s="48">
        <f>jan!M340</f>
        <v>1704063.5477399251</v>
      </c>
      <c r="O340" s="48">
        <f t="shared" si="59"/>
        <v>1004212.8778727499</v>
      </c>
    </row>
    <row r="341" spans="1:15" x14ac:dyDescent="0.25">
      <c r="A341" s="37">
        <v>5536</v>
      </c>
      <c r="B341" s="37" t="s">
        <v>359</v>
      </c>
      <c r="C341" s="38">
        <v>21970330</v>
      </c>
      <c r="D341" s="38">
        <v>2732</v>
      </c>
      <c r="E341" s="38">
        <f t="shared" si="50"/>
        <v>8041.8484626647141</v>
      </c>
      <c r="F341" s="39">
        <f t="shared" si="51"/>
        <v>0.78166380693757598</v>
      </c>
      <c r="G341" s="38">
        <f t="shared" si="52"/>
        <v>1437.6116692128469</v>
      </c>
      <c r="H341" s="40">
        <f t="shared" si="53"/>
        <v>426.10979724743311</v>
      </c>
      <c r="I341" s="38">
        <f t="shared" si="54"/>
        <v>1863.72146646028</v>
      </c>
      <c r="J341" s="38">
        <f t="shared" si="55"/>
        <v>-71.528480018402874</v>
      </c>
      <c r="K341" s="38">
        <f t="shared" si="56"/>
        <v>1792.1929864418771</v>
      </c>
      <c r="L341" s="38">
        <f t="shared" si="57"/>
        <v>5091687.0463694846</v>
      </c>
      <c r="M341" s="38">
        <f t="shared" si="58"/>
        <v>4896271.2389592081</v>
      </c>
      <c r="N341" s="48">
        <f>jan!M341</f>
        <v>3875578.9899308621</v>
      </c>
      <c r="O341" s="48">
        <f t="shared" si="59"/>
        <v>1020692.249028346</v>
      </c>
    </row>
    <row r="342" spans="1:15" x14ac:dyDescent="0.25">
      <c r="A342" s="37">
        <v>5538</v>
      </c>
      <c r="B342" s="37" t="s">
        <v>360</v>
      </c>
      <c r="C342" s="38">
        <v>17060945</v>
      </c>
      <c r="D342" s="38">
        <v>1848</v>
      </c>
      <c r="E342" s="38">
        <f t="shared" si="50"/>
        <v>9232.1130952380954</v>
      </c>
      <c r="F342" s="39">
        <f t="shared" si="51"/>
        <v>0.8973569573718202</v>
      </c>
      <c r="G342" s="38">
        <f t="shared" si="52"/>
        <v>675.84230436588291</v>
      </c>
      <c r="H342" s="40">
        <f t="shared" si="53"/>
        <v>9.517175846749705</v>
      </c>
      <c r="I342" s="38">
        <f t="shared" si="54"/>
        <v>685.35948021263266</v>
      </c>
      <c r="J342" s="38">
        <f t="shared" si="55"/>
        <v>-71.528480018402874</v>
      </c>
      <c r="K342" s="38">
        <f t="shared" si="56"/>
        <v>613.83100019422977</v>
      </c>
      <c r="L342" s="38">
        <f t="shared" si="57"/>
        <v>1266544.3194329452</v>
      </c>
      <c r="M342" s="38">
        <f t="shared" si="58"/>
        <v>1134359.6883589367</v>
      </c>
      <c r="N342" s="48">
        <f>jan!M342</f>
        <v>1538655.3309634821</v>
      </c>
      <c r="O342" s="48">
        <f t="shared" si="59"/>
        <v>-404295.64260454546</v>
      </c>
    </row>
    <row r="343" spans="1:15" x14ac:dyDescent="0.25">
      <c r="A343" s="37">
        <v>5540</v>
      </c>
      <c r="B343" s="37" t="s">
        <v>361</v>
      </c>
      <c r="C343" s="38">
        <v>16326412</v>
      </c>
      <c r="D343" s="38">
        <v>1939</v>
      </c>
      <c r="E343" s="38">
        <f t="shared" si="50"/>
        <v>8420.0165033522426</v>
      </c>
      <c r="F343" s="39">
        <f t="shared" si="51"/>
        <v>0.81842155880498546</v>
      </c>
      <c r="G343" s="38">
        <f t="shared" si="52"/>
        <v>1195.5841231728286</v>
      </c>
      <c r="H343" s="40">
        <f t="shared" si="53"/>
        <v>293.75098300679815</v>
      </c>
      <c r="I343" s="38">
        <f t="shared" si="54"/>
        <v>1489.3351061796268</v>
      </c>
      <c r="J343" s="38">
        <f t="shared" si="55"/>
        <v>-71.528480018402874</v>
      </c>
      <c r="K343" s="38">
        <f t="shared" si="56"/>
        <v>1417.8066261612239</v>
      </c>
      <c r="L343" s="38">
        <f t="shared" si="57"/>
        <v>2887820.7708822964</v>
      </c>
      <c r="M343" s="38">
        <f t="shared" si="58"/>
        <v>2749127.0481266133</v>
      </c>
      <c r="N343" s="48">
        <f>jan!M343</f>
        <v>2151766.4895336535</v>
      </c>
      <c r="O343" s="48">
        <f t="shared" si="59"/>
        <v>597360.55859295977</v>
      </c>
    </row>
    <row r="344" spans="1:15" x14ac:dyDescent="0.25">
      <c r="A344" s="37">
        <v>5542</v>
      </c>
      <c r="B344" s="37" t="s">
        <v>362</v>
      </c>
      <c r="C344" s="38">
        <v>25919555</v>
      </c>
      <c r="D344" s="38">
        <v>2802</v>
      </c>
      <c r="E344" s="38">
        <f t="shared" si="50"/>
        <v>9250.3765167737329</v>
      </c>
      <c r="F344" s="39">
        <f t="shared" si="51"/>
        <v>0.89913215317058837</v>
      </c>
      <c r="G344" s="38">
        <f t="shared" si="52"/>
        <v>664.15371458307493</v>
      </c>
      <c r="H344" s="40">
        <f t="shared" si="53"/>
        <v>3.1249783092765937</v>
      </c>
      <c r="I344" s="38">
        <f t="shared" si="54"/>
        <v>667.2786928923515</v>
      </c>
      <c r="J344" s="38">
        <f t="shared" si="55"/>
        <v>-71.528480018402874</v>
      </c>
      <c r="K344" s="38">
        <f t="shared" si="56"/>
        <v>595.75021287394861</v>
      </c>
      <c r="L344" s="38">
        <f t="shared" si="57"/>
        <v>1869714.8974843689</v>
      </c>
      <c r="M344" s="38">
        <f t="shared" si="58"/>
        <v>1669292.096472804</v>
      </c>
      <c r="N344" s="48">
        <f>jan!M344</f>
        <v>231182.19121382327</v>
      </c>
      <c r="O344" s="48">
        <f t="shared" si="59"/>
        <v>1438109.9052589806</v>
      </c>
    </row>
    <row r="345" spans="1:15" x14ac:dyDescent="0.25">
      <c r="A345" s="37">
        <v>5544</v>
      </c>
      <c r="B345" s="37" t="s">
        <v>363</v>
      </c>
      <c r="C345" s="38">
        <v>44302693</v>
      </c>
      <c r="D345" s="38">
        <v>4863</v>
      </c>
      <c r="E345" s="38">
        <f t="shared" si="50"/>
        <v>9110.1568990335181</v>
      </c>
      <c r="F345" s="39">
        <f t="shared" si="51"/>
        <v>0.8855028736934879</v>
      </c>
      <c r="G345" s="38">
        <f t="shared" si="52"/>
        <v>753.89426993681241</v>
      </c>
      <c r="H345" s="40">
        <f t="shared" si="53"/>
        <v>52.201844518351749</v>
      </c>
      <c r="I345" s="38">
        <f t="shared" si="54"/>
        <v>806.09611445516418</v>
      </c>
      <c r="J345" s="38">
        <f t="shared" si="55"/>
        <v>-71.528480018402874</v>
      </c>
      <c r="K345" s="38">
        <f t="shared" si="56"/>
        <v>734.5676344367613</v>
      </c>
      <c r="L345" s="38">
        <f t="shared" si="57"/>
        <v>3920045.4045954635</v>
      </c>
      <c r="M345" s="38">
        <f t="shared" si="58"/>
        <v>3572202.4062659703</v>
      </c>
      <c r="N345" s="48">
        <f>jan!M345</f>
        <v>1662014.9685199223</v>
      </c>
      <c r="O345" s="48">
        <f t="shared" si="59"/>
        <v>1910187.437746048</v>
      </c>
    </row>
    <row r="346" spans="1:15" x14ac:dyDescent="0.25">
      <c r="A346" s="37">
        <v>5546</v>
      </c>
      <c r="B346" s="37" t="s">
        <v>364</v>
      </c>
      <c r="C346" s="38">
        <v>11063020</v>
      </c>
      <c r="D346" s="38">
        <v>1125</v>
      </c>
      <c r="E346" s="38">
        <f t="shared" si="50"/>
        <v>9833.7955555555563</v>
      </c>
      <c r="F346" s="39">
        <f t="shared" si="51"/>
        <v>0.95584020344177567</v>
      </c>
      <c r="G346" s="38">
        <f t="shared" si="52"/>
        <v>290.7655297627079</v>
      </c>
      <c r="H346" s="40">
        <f t="shared" si="53"/>
        <v>0</v>
      </c>
      <c r="I346" s="38">
        <f t="shared" si="54"/>
        <v>290.7655297627079</v>
      </c>
      <c r="J346" s="38">
        <f t="shared" si="55"/>
        <v>-71.528480018402874</v>
      </c>
      <c r="K346" s="38">
        <f t="shared" si="56"/>
        <v>219.23704974430501</v>
      </c>
      <c r="L346" s="38">
        <f t="shared" si="57"/>
        <v>327111.2209830464</v>
      </c>
      <c r="M346" s="38">
        <f t="shared" si="58"/>
        <v>246641.68096234315</v>
      </c>
      <c r="N346" s="48">
        <f>jan!M346</f>
        <v>940569.08946640522</v>
      </c>
      <c r="O346" s="48">
        <f t="shared" si="59"/>
        <v>-693927.4085040621</v>
      </c>
    </row>
    <row r="347" spans="1:15" x14ac:dyDescent="0.25">
      <c r="A347" s="37">
        <v>5601</v>
      </c>
      <c r="B347" s="37" t="s">
        <v>365</v>
      </c>
      <c r="C347" s="38">
        <v>214763357</v>
      </c>
      <c r="D347" s="38">
        <v>22074</v>
      </c>
      <c r="E347" s="38">
        <f t="shared" si="50"/>
        <v>9729.2451300172143</v>
      </c>
      <c r="F347" s="39">
        <f t="shared" si="51"/>
        <v>0.94567795230975615</v>
      </c>
      <c r="G347" s="38">
        <f t="shared" si="52"/>
        <v>357.67780210724681</v>
      </c>
      <c r="H347" s="40">
        <f t="shared" si="53"/>
        <v>0</v>
      </c>
      <c r="I347" s="38">
        <f t="shared" si="54"/>
        <v>357.67780210724681</v>
      </c>
      <c r="J347" s="38">
        <f t="shared" si="55"/>
        <v>-71.528480018402874</v>
      </c>
      <c r="K347" s="38">
        <f t="shared" si="56"/>
        <v>286.14932208884392</v>
      </c>
      <c r="L347" s="38">
        <f t="shared" si="57"/>
        <v>7895379.8037153659</v>
      </c>
      <c r="M347" s="38">
        <f t="shared" si="58"/>
        <v>6316460.1357891411</v>
      </c>
      <c r="N347" s="48">
        <f>jan!M347</f>
        <v>3020577.9848300871</v>
      </c>
      <c r="O347" s="48">
        <f t="shared" si="59"/>
        <v>3295882.150959054</v>
      </c>
    </row>
    <row r="348" spans="1:15" x14ac:dyDescent="0.25">
      <c r="A348" s="37">
        <v>5603</v>
      </c>
      <c r="B348" s="37" t="s">
        <v>366</v>
      </c>
      <c r="C348" s="38">
        <v>131377923</v>
      </c>
      <c r="D348" s="38">
        <v>11391</v>
      </c>
      <c r="E348" s="38">
        <f t="shared" si="50"/>
        <v>11533.484593099816</v>
      </c>
      <c r="F348" s="39">
        <f t="shared" si="51"/>
        <v>1.1210491612908366</v>
      </c>
      <c r="G348" s="38">
        <f t="shared" si="52"/>
        <v>-797.03545426561845</v>
      </c>
      <c r="H348" s="40">
        <f t="shared" si="53"/>
        <v>0</v>
      </c>
      <c r="I348" s="38">
        <f t="shared" si="54"/>
        <v>-797.03545426561845</v>
      </c>
      <c r="J348" s="38">
        <f t="shared" si="55"/>
        <v>-71.528480018402874</v>
      </c>
      <c r="K348" s="38">
        <f t="shared" si="56"/>
        <v>-868.56393428402134</v>
      </c>
      <c r="L348" s="38">
        <f t="shared" si="57"/>
        <v>-9079030.8595396597</v>
      </c>
      <c r="M348" s="38">
        <f t="shared" si="58"/>
        <v>-9893811.7754292879</v>
      </c>
      <c r="N348" s="48">
        <f>jan!M348</f>
        <v>-5772129.3986735689</v>
      </c>
      <c r="O348" s="48">
        <f t="shared" si="59"/>
        <v>-4121682.3767557191</v>
      </c>
    </row>
    <row r="349" spans="1:15" x14ac:dyDescent="0.25">
      <c r="A349" s="37">
        <v>5605</v>
      </c>
      <c r="B349" s="37" t="s">
        <v>367</v>
      </c>
      <c r="C349" s="38">
        <v>101400348</v>
      </c>
      <c r="D349" s="38">
        <v>9947</v>
      </c>
      <c r="E349" s="38">
        <f t="shared" si="50"/>
        <v>10194.063335679099</v>
      </c>
      <c r="F349" s="39">
        <f t="shared" si="51"/>
        <v>0.99085805858238418</v>
      </c>
      <c r="G349" s="38">
        <f t="shared" si="52"/>
        <v>60.19415048364084</v>
      </c>
      <c r="H349" s="40">
        <f t="shared" si="53"/>
        <v>0</v>
      </c>
      <c r="I349" s="38">
        <f t="shared" si="54"/>
        <v>60.19415048364084</v>
      </c>
      <c r="J349" s="38">
        <f t="shared" si="55"/>
        <v>-71.528480018402874</v>
      </c>
      <c r="K349" s="38">
        <f t="shared" si="56"/>
        <v>-11.334329534762034</v>
      </c>
      <c r="L349" s="38">
        <f t="shared" si="57"/>
        <v>598751.21486077539</v>
      </c>
      <c r="M349" s="38">
        <f t="shared" si="58"/>
        <v>-112742.57588227795</v>
      </c>
      <c r="N349" s="48">
        <f>jan!M349</f>
        <v>-411562.78372452036</v>
      </c>
      <c r="O349" s="48">
        <f t="shared" si="59"/>
        <v>298820.20784224244</v>
      </c>
    </row>
    <row r="350" spans="1:15" x14ac:dyDescent="0.25">
      <c r="A350" s="37">
        <v>5607</v>
      </c>
      <c r="B350" s="37" t="s">
        <v>368</v>
      </c>
      <c r="C350" s="38">
        <v>54521200</v>
      </c>
      <c r="D350" s="38">
        <v>5808</v>
      </c>
      <c r="E350" s="38">
        <f t="shared" si="50"/>
        <v>9387.2589531680442</v>
      </c>
      <c r="F350" s="39">
        <f t="shared" si="51"/>
        <v>0.91243706022418558</v>
      </c>
      <c r="G350" s="38">
        <f t="shared" si="52"/>
        <v>576.54895529071564</v>
      </c>
      <c r="H350" s="40">
        <f t="shared" si="53"/>
        <v>0</v>
      </c>
      <c r="I350" s="38">
        <f t="shared" si="54"/>
        <v>576.54895529071564</v>
      </c>
      <c r="J350" s="38">
        <f t="shared" si="55"/>
        <v>-71.528480018402874</v>
      </c>
      <c r="K350" s="38">
        <f t="shared" si="56"/>
        <v>505.02047527231275</v>
      </c>
      <c r="L350" s="38">
        <f t="shared" si="57"/>
        <v>3348596.3323284765</v>
      </c>
      <c r="M350" s="38">
        <f t="shared" si="58"/>
        <v>2933158.9203815926</v>
      </c>
      <c r="N350" s="48">
        <f>jan!M350</f>
        <v>1378831.9509528489</v>
      </c>
      <c r="O350" s="48">
        <f t="shared" si="59"/>
        <v>1554326.9694287437</v>
      </c>
    </row>
    <row r="351" spans="1:15" x14ac:dyDescent="0.25">
      <c r="A351" s="37">
        <v>5610</v>
      </c>
      <c r="B351" s="37" t="s">
        <v>369</v>
      </c>
      <c r="C351" s="38">
        <v>21983412</v>
      </c>
      <c r="D351" s="38">
        <v>2524</v>
      </c>
      <c r="E351" s="38">
        <f t="shared" si="50"/>
        <v>8709.7511885895401</v>
      </c>
      <c r="F351" s="39">
        <f t="shared" si="51"/>
        <v>0.84658363100963907</v>
      </c>
      <c r="G351" s="38">
        <f t="shared" si="52"/>
        <v>1010.1539246209583</v>
      </c>
      <c r="H351" s="40">
        <f t="shared" si="53"/>
        <v>192.34384317374406</v>
      </c>
      <c r="I351" s="38">
        <f t="shared" si="54"/>
        <v>1202.4977677947022</v>
      </c>
      <c r="J351" s="38">
        <f t="shared" si="55"/>
        <v>-71.528480018402874</v>
      </c>
      <c r="K351" s="38">
        <f t="shared" si="56"/>
        <v>1130.9692877762993</v>
      </c>
      <c r="L351" s="38">
        <f t="shared" si="57"/>
        <v>3035104.3659138284</v>
      </c>
      <c r="M351" s="38">
        <f t="shared" si="58"/>
        <v>2854566.4823473794</v>
      </c>
      <c r="N351" s="48">
        <f>jan!M351</f>
        <v>1509078.5760561835</v>
      </c>
      <c r="O351" s="48">
        <f t="shared" si="59"/>
        <v>1345487.9062911959</v>
      </c>
    </row>
    <row r="352" spans="1:15" x14ac:dyDescent="0.25">
      <c r="A352" s="37">
        <v>5612</v>
      </c>
      <c r="B352" s="37" t="s">
        <v>370</v>
      </c>
      <c r="C352" s="38">
        <v>21966969</v>
      </c>
      <c r="D352" s="38">
        <v>2886</v>
      </c>
      <c r="E352" s="38">
        <f t="shared" si="50"/>
        <v>7611.5623700623701</v>
      </c>
      <c r="F352" s="39">
        <f t="shared" si="51"/>
        <v>0.73984020546369367</v>
      </c>
      <c r="G352" s="38">
        <f t="shared" si="52"/>
        <v>1712.9947684783472</v>
      </c>
      <c r="H352" s="40">
        <f t="shared" si="53"/>
        <v>576.70992965825349</v>
      </c>
      <c r="I352" s="38">
        <f t="shared" si="54"/>
        <v>2289.7046981366007</v>
      </c>
      <c r="J352" s="38">
        <f t="shared" si="55"/>
        <v>-71.528480018402874</v>
      </c>
      <c r="K352" s="38">
        <f t="shared" si="56"/>
        <v>2218.176218118198</v>
      </c>
      <c r="L352" s="38">
        <f t="shared" si="57"/>
        <v>6608087.7588222297</v>
      </c>
      <c r="M352" s="38">
        <f t="shared" si="58"/>
        <v>6401656.5654891199</v>
      </c>
      <c r="N352" s="48">
        <f>jan!M352</f>
        <v>4638951.2675111517</v>
      </c>
      <c r="O352" s="48">
        <f t="shared" si="59"/>
        <v>1762705.2979779681</v>
      </c>
    </row>
    <row r="353" spans="1:15" x14ac:dyDescent="0.25">
      <c r="A353" s="37">
        <v>5614</v>
      </c>
      <c r="B353" s="37" t="s">
        <v>371</v>
      </c>
      <c r="C353" s="38">
        <v>7702164</v>
      </c>
      <c r="D353" s="38">
        <v>846</v>
      </c>
      <c r="E353" s="38">
        <f t="shared" si="50"/>
        <v>9104.2127659574471</v>
      </c>
      <c r="F353" s="39">
        <f t="shared" si="51"/>
        <v>0.88492510681429881</v>
      </c>
      <c r="G353" s="38">
        <f t="shared" si="52"/>
        <v>757.69851510549779</v>
      </c>
      <c r="H353" s="40">
        <f t="shared" si="53"/>
        <v>54.282291094976607</v>
      </c>
      <c r="I353" s="38">
        <f t="shared" si="54"/>
        <v>811.98080620047438</v>
      </c>
      <c r="J353" s="38">
        <f t="shared" si="55"/>
        <v>-71.528480018402874</v>
      </c>
      <c r="K353" s="38">
        <f t="shared" si="56"/>
        <v>740.45232618207149</v>
      </c>
      <c r="L353" s="38">
        <f t="shared" si="57"/>
        <v>686935.76204560127</v>
      </c>
      <c r="M353" s="38">
        <f t="shared" si="58"/>
        <v>626422.66795003251</v>
      </c>
      <c r="N353" s="48">
        <f>jan!M353</f>
        <v>440942.51527873724</v>
      </c>
      <c r="O353" s="48">
        <f t="shared" si="59"/>
        <v>185480.15267129528</v>
      </c>
    </row>
    <row r="354" spans="1:15" x14ac:dyDescent="0.25">
      <c r="A354" s="37">
        <v>5616</v>
      </c>
      <c r="B354" s="37" t="s">
        <v>372</v>
      </c>
      <c r="C354" s="38">
        <v>8859515</v>
      </c>
      <c r="D354" s="38">
        <v>987</v>
      </c>
      <c r="E354" s="38">
        <f t="shared" si="50"/>
        <v>8976.2056737588646</v>
      </c>
      <c r="F354" s="39">
        <f t="shared" si="51"/>
        <v>0.87248287895244747</v>
      </c>
      <c r="G354" s="38">
        <f t="shared" si="52"/>
        <v>839.62305411259058</v>
      </c>
      <c r="H354" s="40">
        <f t="shared" si="53"/>
        <v>99.084773364480498</v>
      </c>
      <c r="I354" s="38">
        <f t="shared" si="54"/>
        <v>938.70782747707108</v>
      </c>
      <c r="J354" s="38">
        <f t="shared" si="55"/>
        <v>-71.528480018402874</v>
      </c>
      <c r="K354" s="38">
        <f t="shared" si="56"/>
        <v>867.17934745866819</v>
      </c>
      <c r="L354" s="38">
        <f t="shared" si="57"/>
        <v>926504.62571986916</v>
      </c>
      <c r="M354" s="38">
        <f t="shared" si="58"/>
        <v>855906.01594170555</v>
      </c>
      <c r="N354" s="48">
        <f>jan!M354</f>
        <v>498835.81449185952</v>
      </c>
      <c r="O354" s="48">
        <f t="shared" si="59"/>
        <v>357070.20144984603</v>
      </c>
    </row>
    <row r="355" spans="1:15" x14ac:dyDescent="0.25">
      <c r="A355" s="37">
        <v>5618</v>
      </c>
      <c r="B355" s="37" t="s">
        <v>373</v>
      </c>
      <c r="C355" s="38">
        <v>11179669</v>
      </c>
      <c r="D355" s="38">
        <v>1089</v>
      </c>
      <c r="E355" s="38">
        <f t="shared" si="50"/>
        <v>10265.995408631772</v>
      </c>
      <c r="F355" s="39">
        <f t="shared" si="51"/>
        <v>0.99784982151426949</v>
      </c>
      <c r="G355" s="38">
        <f t="shared" si="52"/>
        <v>14.157623793929815</v>
      </c>
      <c r="H355" s="40">
        <f t="shared" si="53"/>
        <v>0</v>
      </c>
      <c r="I355" s="38">
        <f t="shared" si="54"/>
        <v>14.157623793929815</v>
      </c>
      <c r="J355" s="38">
        <f t="shared" si="55"/>
        <v>-71.528480018402874</v>
      </c>
      <c r="K355" s="38">
        <f t="shared" si="56"/>
        <v>-57.370856224473059</v>
      </c>
      <c r="L355" s="38">
        <f t="shared" si="57"/>
        <v>15417.652311589569</v>
      </c>
      <c r="M355" s="38">
        <f t="shared" si="58"/>
        <v>-62476.862428451161</v>
      </c>
      <c r="N355" s="48">
        <f>jan!M355</f>
        <v>-585922.40919634083</v>
      </c>
      <c r="O355" s="48">
        <f t="shared" si="59"/>
        <v>523445.54676788964</v>
      </c>
    </row>
    <row r="356" spans="1:15" x14ac:dyDescent="0.25">
      <c r="A356" s="37">
        <v>5620</v>
      </c>
      <c r="B356" s="37" t="s">
        <v>374</v>
      </c>
      <c r="C356" s="38">
        <v>31008337</v>
      </c>
      <c r="D356" s="38">
        <v>2945</v>
      </c>
      <c r="E356" s="38">
        <f t="shared" si="50"/>
        <v>10529.146689303905</v>
      </c>
      <c r="F356" s="39">
        <f t="shared" si="51"/>
        <v>1.0234279995669455</v>
      </c>
      <c r="G356" s="38">
        <f t="shared" si="52"/>
        <v>-154.25919583623531</v>
      </c>
      <c r="H356" s="40">
        <f t="shared" si="53"/>
        <v>0</v>
      </c>
      <c r="I356" s="38">
        <f t="shared" si="54"/>
        <v>-154.25919583623531</v>
      </c>
      <c r="J356" s="38">
        <f t="shared" si="55"/>
        <v>-71.528480018402874</v>
      </c>
      <c r="K356" s="38">
        <f t="shared" si="56"/>
        <v>-225.78767585463817</v>
      </c>
      <c r="L356" s="38">
        <f t="shared" si="57"/>
        <v>-454293.33173771296</v>
      </c>
      <c r="M356" s="38">
        <f t="shared" si="58"/>
        <v>-664944.70539190935</v>
      </c>
      <c r="N356" s="48">
        <f>jan!M356</f>
        <v>-1013622.5857513533</v>
      </c>
      <c r="O356" s="48">
        <f t="shared" si="59"/>
        <v>348677.88035944395</v>
      </c>
    </row>
    <row r="357" spans="1:15" x14ac:dyDescent="0.25">
      <c r="A357" s="37">
        <v>5622</v>
      </c>
      <c r="B357" s="37" t="s">
        <v>375</v>
      </c>
      <c r="C357" s="38">
        <v>39583092</v>
      </c>
      <c r="D357" s="38">
        <v>3906</v>
      </c>
      <c r="E357" s="38">
        <f t="shared" si="50"/>
        <v>10133.920122887865</v>
      </c>
      <c r="F357" s="39">
        <f t="shared" si="51"/>
        <v>0.98501216719433937</v>
      </c>
      <c r="G357" s="38">
        <f t="shared" si="52"/>
        <v>98.685806670030587</v>
      </c>
      <c r="H357" s="40">
        <f t="shared" si="53"/>
        <v>0</v>
      </c>
      <c r="I357" s="38">
        <f t="shared" si="54"/>
        <v>98.685806670030587</v>
      </c>
      <c r="J357" s="38">
        <f t="shared" si="55"/>
        <v>-71.528480018402874</v>
      </c>
      <c r="K357" s="38">
        <f t="shared" si="56"/>
        <v>27.157326651627713</v>
      </c>
      <c r="L357" s="38">
        <f t="shared" si="57"/>
        <v>385466.76085313945</v>
      </c>
      <c r="M357" s="38">
        <f t="shared" si="58"/>
        <v>106076.51790125784</v>
      </c>
      <c r="N357" s="48">
        <f>jan!M357</f>
        <v>-454211.91794390121</v>
      </c>
      <c r="O357" s="48">
        <f t="shared" si="59"/>
        <v>560288.43584515899</v>
      </c>
    </row>
    <row r="358" spans="1:15" x14ac:dyDescent="0.25">
      <c r="A358" s="37">
        <v>5624</v>
      </c>
      <c r="B358" s="37" t="s">
        <v>376</v>
      </c>
      <c r="C358" s="38">
        <v>12482681</v>
      </c>
      <c r="D358" s="38">
        <v>1249</v>
      </c>
      <c r="E358" s="38">
        <f t="shared" si="50"/>
        <v>9994.1401120896717</v>
      </c>
      <c r="F358" s="39">
        <f t="shared" si="51"/>
        <v>0.97142561730079824</v>
      </c>
      <c r="G358" s="38">
        <f t="shared" si="52"/>
        <v>188.14501358087406</v>
      </c>
      <c r="H358" s="40">
        <f t="shared" si="53"/>
        <v>0</v>
      </c>
      <c r="I358" s="38">
        <f t="shared" si="54"/>
        <v>188.14501358087406</v>
      </c>
      <c r="J358" s="38">
        <f t="shared" si="55"/>
        <v>-71.528480018402874</v>
      </c>
      <c r="K358" s="38">
        <f t="shared" si="56"/>
        <v>116.61653356247119</v>
      </c>
      <c r="L358" s="38">
        <f t="shared" si="57"/>
        <v>234993.12196251171</v>
      </c>
      <c r="M358" s="38">
        <f t="shared" si="58"/>
        <v>145654.05041952652</v>
      </c>
      <c r="N358" s="48">
        <f>jan!M358</f>
        <v>346744.68454891635</v>
      </c>
      <c r="O358" s="48">
        <f t="shared" si="59"/>
        <v>-201090.63412938983</v>
      </c>
    </row>
    <row r="359" spans="1:15" x14ac:dyDescent="0.25">
      <c r="A359" s="37">
        <v>5626</v>
      </c>
      <c r="B359" s="37" t="s">
        <v>377</v>
      </c>
      <c r="C359" s="38">
        <v>8408786</v>
      </c>
      <c r="D359" s="38">
        <v>1019</v>
      </c>
      <c r="E359" s="38">
        <f t="shared" si="50"/>
        <v>8251.9980372914615</v>
      </c>
      <c r="F359" s="39">
        <f t="shared" si="51"/>
        <v>0.80209024462683143</v>
      </c>
      <c r="G359" s="38">
        <f t="shared" si="52"/>
        <v>1303.1159414517285</v>
      </c>
      <c r="H359" s="40">
        <f t="shared" si="53"/>
        <v>352.55744612807155</v>
      </c>
      <c r="I359" s="38">
        <f t="shared" si="54"/>
        <v>1655.6733875798</v>
      </c>
      <c r="J359" s="38">
        <f t="shared" si="55"/>
        <v>-71.528480018402874</v>
      </c>
      <c r="K359" s="38">
        <f t="shared" si="56"/>
        <v>1584.1449075613971</v>
      </c>
      <c r="L359" s="38">
        <f t="shared" si="57"/>
        <v>1687131.1819438161</v>
      </c>
      <c r="M359" s="38">
        <f t="shared" si="58"/>
        <v>1614243.6608050636</v>
      </c>
      <c r="N359" s="48">
        <f>jan!M359</f>
        <v>559486.93970334902</v>
      </c>
      <c r="O359" s="48">
        <f t="shared" si="59"/>
        <v>1054756.7211017145</v>
      </c>
    </row>
    <row r="360" spans="1:15" x14ac:dyDescent="0.25">
      <c r="A360" s="37">
        <v>5628</v>
      </c>
      <c r="B360" s="37" t="s">
        <v>378</v>
      </c>
      <c r="C360" s="38">
        <v>25587855</v>
      </c>
      <c r="D360" s="38">
        <v>2806</v>
      </c>
      <c r="E360" s="38">
        <f t="shared" si="50"/>
        <v>9118.9789736279399</v>
      </c>
      <c r="F360" s="39">
        <f t="shared" si="51"/>
        <v>0.88636037510557963</v>
      </c>
      <c r="G360" s="38">
        <f t="shared" si="52"/>
        <v>748.24814219638245</v>
      </c>
      <c r="H360" s="40">
        <f t="shared" si="53"/>
        <v>49.114118410304123</v>
      </c>
      <c r="I360" s="38">
        <f t="shared" si="54"/>
        <v>797.36226060668662</v>
      </c>
      <c r="J360" s="38">
        <f t="shared" si="55"/>
        <v>-71.528480018402874</v>
      </c>
      <c r="K360" s="38">
        <f t="shared" si="56"/>
        <v>725.83378058828373</v>
      </c>
      <c r="L360" s="38">
        <f t="shared" si="57"/>
        <v>2237398.5032623624</v>
      </c>
      <c r="M360" s="38">
        <f t="shared" si="58"/>
        <v>2036689.588330724</v>
      </c>
      <c r="N360" s="48">
        <f>jan!M360</f>
        <v>938051.73255745345</v>
      </c>
      <c r="O360" s="48">
        <f t="shared" si="59"/>
        <v>1098637.8557732706</v>
      </c>
    </row>
    <row r="361" spans="1:15" x14ac:dyDescent="0.25">
      <c r="A361" s="37">
        <v>5630</v>
      </c>
      <c r="B361" s="37" t="s">
        <v>379</v>
      </c>
      <c r="C361" s="38">
        <v>8165420</v>
      </c>
      <c r="D361" s="38">
        <v>864</v>
      </c>
      <c r="E361" s="38">
        <f t="shared" si="50"/>
        <v>9450.7175925925931</v>
      </c>
      <c r="F361" s="39">
        <f t="shared" si="51"/>
        <v>0.91860520948812174</v>
      </c>
      <c r="G361" s="38">
        <f t="shared" si="52"/>
        <v>535.93542605900439</v>
      </c>
      <c r="H361" s="40">
        <f t="shared" si="53"/>
        <v>0</v>
      </c>
      <c r="I361" s="38">
        <f t="shared" si="54"/>
        <v>535.93542605900439</v>
      </c>
      <c r="J361" s="38">
        <f t="shared" si="55"/>
        <v>-71.528480018402874</v>
      </c>
      <c r="K361" s="38">
        <f t="shared" si="56"/>
        <v>464.4069460406015</v>
      </c>
      <c r="L361" s="38">
        <f t="shared" si="57"/>
        <v>463048.20811497979</v>
      </c>
      <c r="M361" s="38">
        <f t="shared" si="58"/>
        <v>401247.60137907969</v>
      </c>
      <c r="N361" s="48">
        <f>jan!M361</f>
        <v>10467.970224390572</v>
      </c>
      <c r="O361" s="48">
        <f t="shared" si="59"/>
        <v>390779.63115468912</v>
      </c>
    </row>
    <row r="362" spans="1:15" x14ac:dyDescent="0.25">
      <c r="A362" s="37">
        <v>5632</v>
      </c>
      <c r="B362" s="37" t="s">
        <v>380</v>
      </c>
      <c r="C362" s="38">
        <v>19957732</v>
      </c>
      <c r="D362" s="38">
        <v>2104</v>
      </c>
      <c r="E362" s="38">
        <f t="shared" si="50"/>
        <v>9485.6140684410639</v>
      </c>
      <c r="F362" s="39">
        <f t="shared" si="51"/>
        <v>0.9219971301748966</v>
      </c>
      <c r="G362" s="38">
        <f t="shared" si="52"/>
        <v>513.60168151598305</v>
      </c>
      <c r="H362" s="40">
        <f t="shared" si="53"/>
        <v>0</v>
      </c>
      <c r="I362" s="38">
        <f t="shared" si="54"/>
        <v>513.60168151598305</v>
      </c>
      <c r="J362" s="38">
        <f t="shared" si="55"/>
        <v>-71.528480018402874</v>
      </c>
      <c r="K362" s="38">
        <f t="shared" si="56"/>
        <v>442.07320149758016</v>
      </c>
      <c r="L362" s="38">
        <f t="shared" si="57"/>
        <v>1080617.9379096283</v>
      </c>
      <c r="M362" s="38">
        <f t="shared" si="58"/>
        <v>930122.01595090865</v>
      </c>
      <c r="N362" s="48">
        <f>jan!M362</f>
        <v>344304.1867501369</v>
      </c>
      <c r="O362" s="48">
        <f t="shared" si="59"/>
        <v>585817.82920077175</v>
      </c>
    </row>
    <row r="363" spans="1:15" x14ac:dyDescent="0.25">
      <c r="A363" s="37">
        <v>5634</v>
      </c>
      <c r="B363" s="37" t="s">
        <v>381</v>
      </c>
      <c r="C363" s="38">
        <v>16445433</v>
      </c>
      <c r="D363" s="38">
        <v>1969</v>
      </c>
      <c r="E363" s="38">
        <f t="shared" si="50"/>
        <v>8352.1752158456075</v>
      </c>
      <c r="F363" s="39">
        <f t="shared" si="51"/>
        <v>0.81182741825307414</v>
      </c>
      <c r="G363" s="38">
        <f t="shared" si="52"/>
        <v>1239.0025471770753</v>
      </c>
      <c r="H363" s="40">
        <f t="shared" si="53"/>
        <v>317.49543363412045</v>
      </c>
      <c r="I363" s="38">
        <f t="shared" si="54"/>
        <v>1556.4979808111957</v>
      </c>
      <c r="J363" s="38">
        <f t="shared" si="55"/>
        <v>-71.528480018402874</v>
      </c>
      <c r="K363" s="38">
        <f t="shared" si="56"/>
        <v>1484.9695007927928</v>
      </c>
      <c r="L363" s="38">
        <f t="shared" si="57"/>
        <v>3064744.5242172442</v>
      </c>
      <c r="M363" s="38">
        <f t="shared" si="58"/>
        <v>2923904.9470610092</v>
      </c>
      <c r="N363" s="48">
        <f>jan!M363</f>
        <v>1716689.7319194239</v>
      </c>
      <c r="O363" s="48">
        <f t="shared" si="59"/>
        <v>1207215.2151415853</v>
      </c>
    </row>
    <row r="364" spans="1:15" x14ac:dyDescent="0.25">
      <c r="A364" s="37">
        <v>5636</v>
      </c>
      <c r="B364" s="37" t="s">
        <v>382</v>
      </c>
      <c r="C364" s="38">
        <v>7094635</v>
      </c>
      <c r="D364" s="38">
        <v>874</v>
      </c>
      <c r="E364" s="38">
        <f t="shared" si="50"/>
        <v>8117.4313501144161</v>
      </c>
      <c r="F364" s="39">
        <f t="shared" si="51"/>
        <v>0.78901042728457171</v>
      </c>
      <c r="G364" s="38">
        <f t="shared" si="52"/>
        <v>1389.2386212450376</v>
      </c>
      <c r="H364" s="40">
        <f t="shared" si="53"/>
        <v>399.65578664003743</v>
      </c>
      <c r="I364" s="38">
        <f t="shared" si="54"/>
        <v>1788.894407885075</v>
      </c>
      <c r="J364" s="38">
        <f t="shared" si="55"/>
        <v>-71.528480018402874</v>
      </c>
      <c r="K364" s="38">
        <f t="shared" si="56"/>
        <v>1717.3659278666721</v>
      </c>
      <c r="L364" s="38">
        <f t="shared" si="57"/>
        <v>1563493.7124915556</v>
      </c>
      <c r="M364" s="38">
        <f t="shared" si="58"/>
        <v>1500977.8209554714</v>
      </c>
      <c r="N364" s="48">
        <f>jan!M364</f>
        <v>999949.27483878937</v>
      </c>
      <c r="O364" s="48">
        <f t="shared" si="59"/>
        <v>501028.546116682</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57895347894</v>
      </c>
      <c r="D366" s="31">
        <f>SUM(D8:D364)</f>
        <v>5627400</v>
      </c>
      <c r="E366" s="31">
        <f>IF(C366&gt;0,(C366)/D366,"")</f>
        <v>10288.116695809787</v>
      </c>
      <c r="F366" s="34">
        <f>IF(C366&gt;0,E366/$E$366,"")</f>
        <v>1</v>
      </c>
      <c r="G366" s="35"/>
      <c r="H366" s="35"/>
      <c r="I366" s="31"/>
      <c r="J366" s="36"/>
      <c r="K366" s="31"/>
      <c r="L366" s="31">
        <f>SUM(L8:L364)</f>
        <v>402519368.45556033</v>
      </c>
      <c r="M366" s="31">
        <f>SUM(M8:M364)</f>
        <v>6.2934122979640961E-7</v>
      </c>
      <c r="N366" s="31">
        <f>jan!M366</f>
        <v>4.9127265810966492E-8</v>
      </c>
      <c r="O366" s="31">
        <f t="shared" ref="O366" si="60">M366-N366</f>
        <v>5.8021396398544312E-7</v>
      </c>
    </row>
    <row r="367" spans="1:15" ht="15.75" thickTop="1" x14ac:dyDescent="0.25">
      <c r="N367" s="46"/>
      <c r="O367" s="49"/>
    </row>
    <row r="368" spans="1:15" x14ac:dyDescent="0.25">
      <c r="A368" s="25" t="s">
        <v>384</v>
      </c>
      <c r="B368" s="25"/>
      <c r="C368" s="25"/>
      <c r="D368" s="26">
        <f>L366</f>
        <v>402519368.45556033</v>
      </c>
      <c r="E368" s="27" t="s">
        <v>385</v>
      </c>
      <c r="F368" s="28">
        <f>D366</f>
        <v>5627400</v>
      </c>
      <c r="G368" s="27" t="s">
        <v>386</v>
      </c>
      <c r="H368" s="27"/>
      <c r="I368" s="29">
        <f>-L366/D366</f>
        <v>-71.528480018402874</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57" t="s">
        <v>389</v>
      </c>
      <c r="B1" s="57"/>
      <c r="C1" s="57"/>
      <c r="D1" s="57"/>
      <c r="E1" s="57"/>
      <c r="F1" s="57"/>
      <c r="G1" s="57"/>
      <c r="H1" s="57"/>
      <c r="I1" s="57"/>
      <c r="J1" s="57"/>
      <c r="K1" s="57"/>
      <c r="L1" s="57"/>
      <c r="M1" s="58"/>
    </row>
    <row r="2" spans="1:13" x14ac:dyDescent="0.25">
      <c r="A2" s="59" t="s">
        <v>0</v>
      </c>
      <c r="B2" s="59" t="s">
        <v>1</v>
      </c>
      <c r="C2" s="4" t="s">
        <v>2</v>
      </c>
      <c r="D2" s="5" t="s">
        <v>3</v>
      </c>
      <c r="E2" s="62" t="s">
        <v>390</v>
      </c>
      <c r="F2" s="63"/>
      <c r="G2" s="62" t="s">
        <v>4</v>
      </c>
      <c r="H2" s="64"/>
      <c r="I2" s="64"/>
      <c r="J2" s="64"/>
      <c r="K2" s="63"/>
      <c r="L2" s="62" t="s">
        <v>5</v>
      </c>
      <c r="M2" s="63"/>
    </row>
    <row r="3" spans="1:13" x14ac:dyDescent="0.25">
      <c r="A3" s="60"/>
      <c r="B3" s="60"/>
      <c r="C3" s="6" t="s">
        <v>6</v>
      </c>
      <c r="D3" s="7" t="s">
        <v>393</v>
      </c>
      <c r="E3" s="8" t="s">
        <v>7</v>
      </c>
      <c r="F3" s="9" t="s">
        <v>8</v>
      </c>
      <c r="G3" s="10" t="s">
        <v>9</v>
      </c>
      <c r="H3" s="10" t="s">
        <v>10</v>
      </c>
      <c r="I3" s="8" t="s">
        <v>11</v>
      </c>
      <c r="J3" s="11" t="s">
        <v>12</v>
      </c>
      <c r="K3" s="12" t="s">
        <v>13</v>
      </c>
      <c r="L3" s="13" t="s">
        <v>11</v>
      </c>
      <c r="M3" s="14" t="s">
        <v>14</v>
      </c>
    </row>
    <row r="4" spans="1:13" x14ac:dyDescent="0.25">
      <c r="A4" s="60"/>
      <c r="B4" s="60"/>
      <c r="C4" s="7"/>
      <c r="D4" s="7"/>
      <c r="E4" s="15"/>
      <c r="F4" s="14" t="s">
        <v>15</v>
      </c>
      <c r="G4" s="16" t="s">
        <v>16</v>
      </c>
      <c r="H4" s="16" t="s">
        <v>17</v>
      </c>
      <c r="I4" s="15" t="s">
        <v>18</v>
      </c>
      <c r="J4" s="17" t="s">
        <v>19</v>
      </c>
      <c r="K4" s="13" t="s">
        <v>20</v>
      </c>
      <c r="L4" s="13" t="s">
        <v>21</v>
      </c>
      <c r="M4" s="14" t="s">
        <v>18</v>
      </c>
    </row>
    <row r="5" spans="1:13" x14ac:dyDescent="0.25">
      <c r="A5" s="61"/>
      <c r="B5" s="61"/>
      <c r="C5" s="18"/>
      <c r="D5" s="19"/>
      <c r="E5" s="19"/>
      <c r="F5" s="20" t="s">
        <v>22</v>
      </c>
      <c r="G5" s="21" t="s">
        <v>391</v>
      </c>
      <c r="H5" s="22" t="s">
        <v>23</v>
      </c>
      <c r="I5" s="23"/>
      <c r="J5" s="24" t="s">
        <v>403</v>
      </c>
      <c r="K5" s="19"/>
      <c r="L5" s="20" t="s">
        <v>24</v>
      </c>
      <c r="M5" s="20" t="s">
        <v>25</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37">
        <v>301</v>
      </c>
      <c r="B8" s="37" t="s">
        <v>26</v>
      </c>
      <c r="C8" s="38">
        <v>6234783458</v>
      </c>
      <c r="D8" s="38">
        <v>728714</v>
      </c>
      <c r="E8" s="38">
        <f>(C8)/D8</f>
        <v>8555.8716560955327</v>
      </c>
      <c r="F8" s="39">
        <f>E8/$E$366</f>
        <v>1.1977070110181156</v>
      </c>
      <c r="G8" s="38">
        <f>(E$366-E8)*0.64</f>
        <v>-903.89027498448331</v>
      </c>
      <c r="H8" s="40">
        <f>(IF(E8&gt;=E$366*0.9,0,IF(E8&lt;0.9*E$366,(E$366*0.9-E8)*0.35)))</f>
        <v>0</v>
      </c>
      <c r="I8" s="38">
        <f>G8+H8</f>
        <v>-903.89027498448331</v>
      </c>
      <c r="J8" s="38">
        <f>I$368</f>
        <v>-48.882249008798041</v>
      </c>
      <c r="K8" s="38">
        <f>I8+J8</f>
        <v>-952.77252399328131</v>
      </c>
      <c r="L8" s="38">
        <f>I8*D8</f>
        <v>-658677497.84504282</v>
      </c>
      <c r="M8" s="38">
        <f>D8*K8</f>
        <v>-694298677.04923999</v>
      </c>
    </row>
    <row r="9" spans="1:13" x14ac:dyDescent="0.25">
      <c r="A9" s="37">
        <v>1101</v>
      </c>
      <c r="B9" s="37" t="s">
        <v>27</v>
      </c>
      <c r="C9" s="38">
        <v>115911541</v>
      </c>
      <c r="D9" s="38">
        <v>15546</v>
      </c>
      <c r="E9" s="38">
        <f t="shared" ref="E9:E72" si="0">(C9)/D9</f>
        <v>7456.03634375402</v>
      </c>
      <c r="F9" s="39">
        <f t="shared" ref="F9:F72" si="1">E9/$E$366</f>
        <v>1.0437448529230666</v>
      </c>
      <c r="G9" s="38">
        <f t="shared" ref="G9:G72" si="2">(E$366-E9)*0.64</f>
        <v>-199.99567508591514</v>
      </c>
      <c r="H9" s="40">
        <f t="shared" ref="H9:H72" si="3">(IF(E9&gt;=E$366*0.9,0,IF(E9&lt;0.9*E$366,(E$366*0.9-E9)*0.35)))</f>
        <v>0</v>
      </c>
      <c r="I9" s="38">
        <f t="shared" ref="I9:I72" si="4">G9+H9</f>
        <v>-199.99567508591514</v>
      </c>
      <c r="J9" s="38">
        <f t="shared" ref="J9:J72" si="5">I$368</f>
        <v>-48.882249008798041</v>
      </c>
      <c r="K9" s="38">
        <f t="shared" ref="K9:K72" si="6">I9+J9</f>
        <v>-248.87792409471319</v>
      </c>
      <c r="L9" s="38">
        <f t="shared" ref="L9:L72" si="7">I9*D9</f>
        <v>-3109132.7648856365</v>
      </c>
      <c r="M9" s="38">
        <f t="shared" ref="M9:M72" si="8">D9*K9</f>
        <v>-3869056.2079764111</v>
      </c>
    </row>
    <row r="10" spans="1:13" x14ac:dyDescent="0.25">
      <c r="A10" s="37">
        <v>1103</v>
      </c>
      <c r="B10" s="37" t="s">
        <v>28</v>
      </c>
      <c r="C10" s="38">
        <v>1335262685</v>
      </c>
      <c r="D10" s="38">
        <v>151669</v>
      </c>
      <c r="E10" s="38">
        <f t="shared" si="0"/>
        <v>8803.7943482188184</v>
      </c>
      <c r="F10" s="39">
        <f t="shared" si="1"/>
        <v>1.2324128549673987</v>
      </c>
      <c r="G10" s="38">
        <f t="shared" si="2"/>
        <v>-1062.5607979433862</v>
      </c>
      <c r="H10" s="40">
        <f t="shared" si="3"/>
        <v>0</v>
      </c>
      <c r="I10" s="38">
        <f t="shared" si="4"/>
        <v>-1062.5607979433862</v>
      </c>
      <c r="J10" s="38">
        <f t="shared" si="5"/>
        <v>-48.882249008798041</v>
      </c>
      <c r="K10" s="38">
        <f t="shared" si="6"/>
        <v>-1111.4430469521842</v>
      </c>
      <c r="L10" s="38">
        <f t="shared" si="7"/>
        <v>-161157533.66327545</v>
      </c>
      <c r="M10" s="38">
        <f t="shared" si="8"/>
        <v>-168571455.48819083</v>
      </c>
    </row>
    <row r="11" spans="1:13" x14ac:dyDescent="0.25">
      <c r="A11" s="37">
        <v>1106</v>
      </c>
      <c r="B11" s="37" t="s">
        <v>29</v>
      </c>
      <c r="C11" s="38">
        <v>286559927</v>
      </c>
      <c r="D11" s="38">
        <v>38663</v>
      </c>
      <c r="E11" s="38">
        <f t="shared" si="0"/>
        <v>7411.7354318081889</v>
      </c>
      <c r="F11" s="39">
        <f t="shared" si="1"/>
        <v>1.0375433208098288</v>
      </c>
      <c r="G11" s="38">
        <f t="shared" si="2"/>
        <v>-171.64309144058322</v>
      </c>
      <c r="H11" s="40">
        <f t="shared" si="3"/>
        <v>0</v>
      </c>
      <c r="I11" s="38">
        <f t="shared" si="4"/>
        <v>-171.64309144058322</v>
      </c>
      <c r="J11" s="38">
        <f t="shared" si="5"/>
        <v>-48.882249008798041</v>
      </c>
      <c r="K11" s="38">
        <f t="shared" si="6"/>
        <v>-220.52534044938125</v>
      </c>
      <c r="L11" s="38">
        <f t="shared" si="7"/>
        <v>-6636236.8443672694</v>
      </c>
      <c r="M11" s="38">
        <f t="shared" si="8"/>
        <v>-8526171.2377944272</v>
      </c>
    </row>
    <row r="12" spans="1:13" x14ac:dyDescent="0.25">
      <c r="A12" s="37">
        <v>1108</v>
      </c>
      <c r="B12" s="37" t="s">
        <v>30</v>
      </c>
      <c r="C12" s="38">
        <v>659279795</v>
      </c>
      <c r="D12" s="38">
        <v>85785</v>
      </c>
      <c r="E12" s="38">
        <f t="shared" si="0"/>
        <v>7685.2572710846889</v>
      </c>
      <c r="F12" s="39">
        <f t="shared" si="1"/>
        <v>1.0758327012185029</v>
      </c>
      <c r="G12" s="38">
        <f t="shared" si="2"/>
        <v>-346.69706857754323</v>
      </c>
      <c r="H12" s="40">
        <f t="shared" si="3"/>
        <v>0</v>
      </c>
      <c r="I12" s="38">
        <f t="shared" si="4"/>
        <v>-346.69706857754323</v>
      </c>
      <c r="J12" s="38">
        <f t="shared" si="5"/>
        <v>-48.882249008798041</v>
      </c>
      <c r="K12" s="38">
        <f t="shared" si="6"/>
        <v>-395.57931758634129</v>
      </c>
      <c r="L12" s="38">
        <f t="shared" si="7"/>
        <v>-29741408.027924545</v>
      </c>
      <c r="M12" s="38">
        <f t="shared" si="8"/>
        <v>-33934771.759144284</v>
      </c>
    </row>
    <row r="13" spans="1:13" x14ac:dyDescent="0.25">
      <c r="A13" s="37">
        <v>1111</v>
      </c>
      <c r="B13" s="37" t="s">
        <v>31</v>
      </c>
      <c r="C13" s="38">
        <v>21570851</v>
      </c>
      <c r="D13" s="38">
        <v>3356</v>
      </c>
      <c r="E13" s="38">
        <f t="shared" si="0"/>
        <v>6427.5479737783071</v>
      </c>
      <c r="F13" s="39">
        <f t="shared" si="1"/>
        <v>0.89977030760682142</v>
      </c>
      <c r="G13" s="38">
        <f t="shared" si="2"/>
        <v>458.23688169854114</v>
      </c>
      <c r="H13" s="40">
        <f t="shared" si="3"/>
        <v>0.57428612875992258</v>
      </c>
      <c r="I13" s="38">
        <f t="shared" si="4"/>
        <v>458.81116782730106</v>
      </c>
      <c r="J13" s="38">
        <f t="shared" si="5"/>
        <v>-48.882249008798041</v>
      </c>
      <c r="K13" s="38">
        <f t="shared" si="6"/>
        <v>409.92891881850301</v>
      </c>
      <c r="L13" s="38">
        <f t="shared" si="7"/>
        <v>1539770.2792284223</v>
      </c>
      <c r="M13" s="38">
        <f t="shared" si="8"/>
        <v>1375721.4515548961</v>
      </c>
    </row>
    <row r="14" spans="1:13" x14ac:dyDescent="0.25">
      <c r="A14" s="37">
        <v>1112</v>
      </c>
      <c r="B14" s="37" t="s">
        <v>32</v>
      </c>
      <c r="C14" s="38">
        <v>18504899</v>
      </c>
      <c r="D14" s="38">
        <v>3229</v>
      </c>
      <c r="E14" s="38">
        <f t="shared" si="0"/>
        <v>5730.8451532982344</v>
      </c>
      <c r="F14" s="39">
        <f t="shared" si="1"/>
        <v>0.8022412788619141</v>
      </c>
      <c r="G14" s="38">
        <f t="shared" si="2"/>
        <v>904.12668680578759</v>
      </c>
      <c r="H14" s="40">
        <f t="shared" si="3"/>
        <v>244.42027329678533</v>
      </c>
      <c r="I14" s="38">
        <f t="shared" si="4"/>
        <v>1148.5469601025729</v>
      </c>
      <c r="J14" s="38">
        <f t="shared" si="5"/>
        <v>-48.882249008798041</v>
      </c>
      <c r="K14" s="38">
        <f t="shared" si="6"/>
        <v>1099.6647110937749</v>
      </c>
      <c r="L14" s="38">
        <f t="shared" si="7"/>
        <v>3708658.1341712079</v>
      </c>
      <c r="M14" s="38">
        <f t="shared" si="8"/>
        <v>3550817.3521217993</v>
      </c>
    </row>
    <row r="15" spans="1:13" x14ac:dyDescent="0.25">
      <c r="A15" s="37">
        <v>1114</v>
      </c>
      <c r="B15" s="37" t="s">
        <v>33</v>
      </c>
      <c r="C15" s="38">
        <v>18853646</v>
      </c>
      <c r="D15" s="38">
        <v>2894</v>
      </c>
      <c r="E15" s="38">
        <f t="shared" si="0"/>
        <v>6514.7360055286799</v>
      </c>
      <c r="F15" s="39">
        <f t="shared" si="1"/>
        <v>0.91197545993982709</v>
      </c>
      <c r="G15" s="38">
        <f t="shared" si="2"/>
        <v>402.43654137830254</v>
      </c>
      <c r="H15" s="40">
        <f t="shared" si="3"/>
        <v>0</v>
      </c>
      <c r="I15" s="38">
        <f t="shared" si="4"/>
        <v>402.43654137830254</v>
      </c>
      <c r="J15" s="38">
        <f t="shared" si="5"/>
        <v>-48.882249008798041</v>
      </c>
      <c r="K15" s="38">
        <f t="shared" si="6"/>
        <v>353.55429236950448</v>
      </c>
      <c r="L15" s="38">
        <f t="shared" si="7"/>
        <v>1164651.3507488074</v>
      </c>
      <c r="M15" s="38">
        <f t="shared" si="8"/>
        <v>1023186.1221173459</v>
      </c>
    </row>
    <row r="16" spans="1:13" x14ac:dyDescent="0.25">
      <c r="A16" s="37">
        <v>1119</v>
      </c>
      <c r="B16" s="37" t="s">
        <v>34</v>
      </c>
      <c r="C16" s="38">
        <v>126276973</v>
      </c>
      <c r="D16" s="38">
        <v>20087</v>
      </c>
      <c r="E16" s="38">
        <f t="shared" si="0"/>
        <v>6286.5023647134967</v>
      </c>
      <c r="F16" s="39">
        <f t="shared" si="1"/>
        <v>0.88002581848397543</v>
      </c>
      <c r="G16" s="38">
        <f t="shared" si="2"/>
        <v>548.50607150001974</v>
      </c>
      <c r="H16" s="40">
        <f t="shared" si="3"/>
        <v>49.940249301443551</v>
      </c>
      <c r="I16" s="38">
        <f t="shared" si="4"/>
        <v>598.44632080146334</v>
      </c>
      <c r="J16" s="38">
        <f t="shared" si="5"/>
        <v>-48.882249008798041</v>
      </c>
      <c r="K16" s="38">
        <f t="shared" si="6"/>
        <v>549.56407179266535</v>
      </c>
      <c r="L16" s="38">
        <f t="shared" si="7"/>
        <v>12020991.245938994</v>
      </c>
      <c r="M16" s="38">
        <f t="shared" si="8"/>
        <v>11039093.510099269</v>
      </c>
    </row>
    <row r="17" spans="1:13" x14ac:dyDescent="0.25">
      <c r="A17" s="37">
        <v>1120</v>
      </c>
      <c r="B17" s="37" t="s">
        <v>35</v>
      </c>
      <c r="C17" s="38">
        <v>152433097</v>
      </c>
      <c r="D17" s="38">
        <v>21444</v>
      </c>
      <c r="E17" s="38">
        <f t="shared" si="0"/>
        <v>7108.4264596157436</v>
      </c>
      <c r="F17" s="39">
        <f t="shared" si="1"/>
        <v>0.99508414223615549</v>
      </c>
      <c r="G17" s="38">
        <f t="shared" si="2"/>
        <v>22.474650762581732</v>
      </c>
      <c r="H17" s="40">
        <f t="shared" si="3"/>
        <v>0</v>
      </c>
      <c r="I17" s="38">
        <f t="shared" si="4"/>
        <v>22.474650762581732</v>
      </c>
      <c r="J17" s="38">
        <f t="shared" si="5"/>
        <v>-48.882249008798041</v>
      </c>
      <c r="K17" s="38">
        <f t="shared" si="6"/>
        <v>-26.40759824621631</v>
      </c>
      <c r="L17" s="38">
        <f t="shared" si="7"/>
        <v>481946.41095280263</v>
      </c>
      <c r="M17" s="38">
        <f t="shared" si="8"/>
        <v>-566284.53679186257</v>
      </c>
    </row>
    <row r="18" spans="1:13" x14ac:dyDescent="0.25">
      <c r="A18" s="37">
        <v>1121</v>
      </c>
      <c r="B18" s="37" t="s">
        <v>36</v>
      </c>
      <c r="C18" s="38">
        <v>148489854</v>
      </c>
      <c r="D18" s="38">
        <v>20461</v>
      </c>
      <c r="E18" s="38">
        <f t="shared" si="0"/>
        <v>7257.2139191632859</v>
      </c>
      <c r="F18" s="39">
        <f t="shared" si="1"/>
        <v>1.0159123863490398</v>
      </c>
      <c r="G18" s="38">
        <f t="shared" si="2"/>
        <v>-72.749323347845348</v>
      </c>
      <c r="H18" s="40">
        <f t="shared" si="3"/>
        <v>0</v>
      </c>
      <c r="I18" s="38">
        <f t="shared" si="4"/>
        <v>-72.749323347845348</v>
      </c>
      <c r="J18" s="38">
        <f t="shared" si="5"/>
        <v>-48.882249008798041</v>
      </c>
      <c r="K18" s="38">
        <f t="shared" si="6"/>
        <v>-121.63157235664339</v>
      </c>
      <c r="L18" s="38">
        <f t="shared" si="7"/>
        <v>-1488523.9050202637</v>
      </c>
      <c r="M18" s="38">
        <f t="shared" si="8"/>
        <v>-2488703.6019892804</v>
      </c>
    </row>
    <row r="19" spans="1:13" x14ac:dyDescent="0.25">
      <c r="A19" s="37">
        <v>1122</v>
      </c>
      <c r="B19" s="37" t="s">
        <v>37</v>
      </c>
      <c r="C19" s="38">
        <v>82196192</v>
      </c>
      <c r="D19" s="38">
        <v>12715</v>
      </c>
      <c r="E19" s="38">
        <f t="shared" si="0"/>
        <v>6464.5058592213918</v>
      </c>
      <c r="F19" s="39">
        <f t="shared" si="1"/>
        <v>0.90494391472562974</v>
      </c>
      <c r="G19" s="38">
        <f t="shared" si="2"/>
        <v>434.58383501496689</v>
      </c>
      <c r="H19" s="40">
        <f t="shared" si="3"/>
        <v>0</v>
      </c>
      <c r="I19" s="38">
        <f t="shared" si="4"/>
        <v>434.58383501496689</v>
      </c>
      <c r="J19" s="38">
        <f t="shared" si="5"/>
        <v>-48.882249008798041</v>
      </c>
      <c r="K19" s="38">
        <f t="shared" si="6"/>
        <v>385.70158600616884</v>
      </c>
      <c r="L19" s="38">
        <f t="shared" si="7"/>
        <v>5525733.4622153044</v>
      </c>
      <c r="M19" s="38">
        <f t="shared" si="8"/>
        <v>4904195.6660684366</v>
      </c>
    </row>
    <row r="20" spans="1:13" x14ac:dyDescent="0.25">
      <c r="A20" s="37">
        <v>1124</v>
      </c>
      <c r="B20" s="37" t="s">
        <v>38</v>
      </c>
      <c r="C20" s="38">
        <v>268840725</v>
      </c>
      <c r="D20" s="38">
        <v>29541</v>
      </c>
      <c r="E20" s="38">
        <f t="shared" si="0"/>
        <v>9100.5966284147453</v>
      </c>
      <c r="F20" s="39">
        <f t="shared" si="1"/>
        <v>1.273961184134254</v>
      </c>
      <c r="G20" s="38">
        <f t="shared" si="2"/>
        <v>-1252.5142572687794</v>
      </c>
      <c r="H20" s="40">
        <f t="shared" si="3"/>
        <v>0</v>
      </c>
      <c r="I20" s="38">
        <f t="shared" si="4"/>
        <v>-1252.5142572687794</v>
      </c>
      <c r="J20" s="38">
        <f t="shared" si="5"/>
        <v>-48.882249008798041</v>
      </c>
      <c r="K20" s="38">
        <f t="shared" si="6"/>
        <v>-1301.3965062775774</v>
      </c>
      <c r="L20" s="38">
        <f t="shared" si="7"/>
        <v>-37000523.67397701</v>
      </c>
      <c r="M20" s="38">
        <f t="shared" si="8"/>
        <v>-38444554.19194591</v>
      </c>
    </row>
    <row r="21" spans="1:13" x14ac:dyDescent="0.25">
      <c r="A21" s="37">
        <v>1127</v>
      </c>
      <c r="B21" s="37" t="s">
        <v>39</v>
      </c>
      <c r="C21" s="38">
        <v>96370100</v>
      </c>
      <c r="D21" s="38">
        <v>11841</v>
      </c>
      <c r="E21" s="38">
        <f t="shared" si="0"/>
        <v>8138.6791656110126</v>
      </c>
      <c r="F21" s="39">
        <f t="shared" si="1"/>
        <v>1.1393056708762925</v>
      </c>
      <c r="G21" s="38">
        <f t="shared" si="2"/>
        <v>-636.88708107439049</v>
      </c>
      <c r="H21" s="40">
        <f t="shared" si="3"/>
        <v>0</v>
      </c>
      <c r="I21" s="38">
        <f t="shared" si="4"/>
        <v>-636.88708107439049</v>
      </c>
      <c r="J21" s="38">
        <f t="shared" si="5"/>
        <v>-48.882249008798041</v>
      </c>
      <c r="K21" s="38">
        <f t="shared" si="6"/>
        <v>-685.76933008318849</v>
      </c>
      <c r="L21" s="38">
        <f t="shared" si="7"/>
        <v>-7541379.9270018581</v>
      </c>
      <c r="M21" s="38">
        <f t="shared" si="8"/>
        <v>-8120194.6375150345</v>
      </c>
    </row>
    <row r="22" spans="1:13" x14ac:dyDescent="0.25">
      <c r="A22" s="37">
        <v>1130</v>
      </c>
      <c r="B22" s="37" t="s">
        <v>40</v>
      </c>
      <c r="C22" s="38">
        <v>96569549</v>
      </c>
      <c r="D22" s="38">
        <v>13959</v>
      </c>
      <c r="E22" s="38">
        <f t="shared" si="0"/>
        <v>6918.0850347446094</v>
      </c>
      <c r="F22" s="39">
        <f t="shared" si="1"/>
        <v>0.96843890160857793</v>
      </c>
      <c r="G22" s="38">
        <f t="shared" si="2"/>
        <v>144.29316268010763</v>
      </c>
      <c r="H22" s="40">
        <f t="shared" si="3"/>
        <v>0</v>
      </c>
      <c r="I22" s="38">
        <f t="shared" si="4"/>
        <v>144.29316268010763</v>
      </c>
      <c r="J22" s="38">
        <f t="shared" si="5"/>
        <v>-48.882249008798041</v>
      </c>
      <c r="K22" s="38">
        <f t="shared" si="6"/>
        <v>95.410913671309586</v>
      </c>
      <c r="L22" s="38">
        <f t="shared" si="7"/>
        <v>2014188.2578516223</v>
      </c>
      <c r="M22" s="38">
        <f t="shared" si="8"/>
        <v>1331840.9439378106</v>
      </c>
    </row>
    <row r="23" spans="1:13" x14ac:dyDescent="0.25">
      <c r="A23" s="37">
        <v>1133</v>
      </c>
      <c r="B23" s="37" t="s">
        <v>41</v>
      </c>
      <c r="C23" s="38">
        <v>17903808</v>
      </c>
      <c r="D23" s="38">
        <v>2612</v>
      </c>
      <c r="E23" s="38">
        <f t="shared" si="0"/>
        <v>6854.4441041347627</v>
      </c>
      <c r="F23" s="39">
        <f t="shared" si="1"/>
        <v>0.95953002687986155</v>
      </c>
      <c r="G23" s="38">
        <f t="shared" si="2"/>
        <v>185.02335827040952</v>
      </c>
      <c r="H23" s="40">
        <f t="shared" si="3"/>
        <v>0</v>
      </c>
      <c r="I23" s="38">
        <f t="shared" si="4"/>
        <v>185.02335827040952</v>
      </c>
      <c r="J23" s="38">
        <f t="shared" si="5"/>
        <v>-48.882249008798041</v>
      </c>
      <c r="K23" s="38">
        <f t="shared" si="6"/>
        <v>136.14110926161146</v>
      </c>
      <c r="L23" s="38">
        <f t="shared" si="7"/>
        <v>483281.01180230966</v>
      </c>
      <c r="M23" s="38">
        <f t="shared" si="8"/>
        <v>355600.57739132916</v>
      </c>
    </row>
    <row r="24" spans="1:13" x14ac:dyDescent="0.25">
      <c r="A24" s="37">
        <v>1134</v>
      </c>
      <c r="B24" s="37" t="s">
        <v>42</v>
      </c>
      <c r="C24" s="38">
        <v>25665264</v>
      </c>
      <c r="D24" s="38">
        <v>3891</v>
      </c>
      <c r="E24" s="38">
        <f t="shared" si="0"/>
        <v>6596.0585967617581</v>
      </c>
      <c r="F24" s="39">
        <f t="shared" si="1"/>
        <v>0.92335952945244371</v>
      </c>
      <c r="G24" s="38">
        <f t="shared" si="2"/>
        <v>350.39008298913251</v>
      </c>
      <c r="H24" s="40">
        <f t="shared" si="3"/>
        <v>0</v>
      </c>
      <c r="I24" s="38">
        <f t="shared" si="4"/>
        <v>350.39008298913251</v>
      </c>
      <c r="J24" s="38">
        <f t="shared" si="5"/>
        <v>-48.882249008798041</v>
      </c>
      <c r="K24" s="38">
        <f t="shared" si="6"/>
        <v>301.50783398033445</v>
      </c>
      <c r="L24" s="38">
        <f t="shared" si="7"/>
        <v>1363367.8129107147</v>
      </c>
      <c r="M24" s="38">
        <f t="shared" si="8"/>
        <v>1173166.9820174815</v>
      </c>
    </row>
    <row r="25" spans="1:13" x14ac:dyDescent="0.25">
      <c r="A25" s="37">
        <v>1135</v>
      </c>
      <c r="B25" s="37" t="s">
        <v>43</v>
      </c>
      <c r="C25" s="38">
        <v>31519115</v>
      </c>
      <c r="D25" s="38">
        <v>4603</v>
      </c>
      <c r="E25" s="38">
        <f t="shared" si="0"/>
        <v>6847.5157505974366</v>
      </c>
      <c r="F25" s="39">
        <f t="shared" si="1"/>
        <v>0.95856015052593613</v>
      </c>
      <c r="G25" s="38">
        <f t="shared" si="2"/>
        <v>189.45750453429821</v>
      </c>
      <c r="H25" s="40">
        <f t="shared" si="3"/>
        <v>0</v>
      </c>
      <c r="I25" s="38">
        <f t="shared" si="4"/>
        <v>189.45750453429821</v>
      </c>
      <c r="J25" s="38">
        <f t="shared" si="5"/>
        <v>-48.882249008798041</v>
      </c>
      <c r="K25" s="38">
        <f t="shared" si="6"/>
        <v>140.57525552550015</v>
      </c>
      <c r="L25" s="38">
        <f t="shared" si="7"/>
        <v>872072.8933713747</v>
      </c>
      <c r="M25" s="38">
        <f t="shared" si="8"/>
        <v>647067.90118387726</v>
      </c>
    </row>
    <row r="26" spans="1:13" x14ac:dyDescent="0.25">
      <c r="A26" s="37">
        <v>1144</v>
      </c>
      <c r="B26" s="37" t="s">
        <v>44</v>
      </c>
      <c r="C26" s="38">
        <v>3986110</v>
      </c>
      <c r="D26" s="38">
        <v>579</v>
      </c>
      <c r="E26" s="38">
        <f t="shared" si="0"/>
        <v>6884.4732297063902</v>
      </c>
      <c r="F26" s="39">
        <f t="shared" si="1"/>
        <v>0.96373370076342868</v>
      </c>
      <c r="G26" s="38">
        <f t="shared" si="2"/>
        <v>165.80471790456795</v>
      </c>
      <c r="H26" s="40">
        <f t="shared" si="3"/>
        <v>0</v>
      </c>
      <c r="I26" s="38">
        <f t="shared" si="4"/>
        <v>165.80471790456795</v>
      </c>
      <c r="J26" s="38">
        <f t="shared" si="5"/>
        <v>-48.882249008798041</v>
      </c>
      <c r="K26" s="38">
        <f t="shared" si="6"/>
        <v>116.92246889576991</v>
      </c>
      <c r="L26" s="38">
        <f t="shared" si="7"/>
        <v>96000.931666744844</v>
      </c>
      <c r="M26" s="38">
        <f t="shared" si="8"/>
        <v>67698.109490650779</v>
      </c>
    </row>
    <row r="27" spans="1:13" x14ac:dyDescent="0.25">
      <c r="A27" s="37">
        <v>1145</v>
      </c>
      <c r="B27" s="37" t="s">
        <v>45</v>
      </c>
      <c r="C27" s="38">
        <v>8014629</v>
      </c>
      <c r="D27" s="38">
        <v>907</v>
      </c>
      <c r="E27" s="38">
        <f t="shared" si="0"/>
        <v>8836.4156560088195</v>
      </c>
      <c r="F27" s="39">
        <f t="shared" si="1"/>
        <v>1.2369793995135441</v>
      </c>
      <c r="G27" s="38">
        <f t="shared" si="2"/>
        <v>-1083.4384349289869</v>
      </c>
      <c r="H27" s="40">
        <f t="shared" si="3"/>
        <v>0</v>
      </c>
      <c r="I27" s="38">
        <f t="shared" si="4"/>
        <v>-1083.4384349289869</v>
      </c>
      <c r="J27" s="38">
        <f t="shared" si="5"/>
        <v>-48.882249008798041</v>
      </c>
      <c r="K27" s="38">
        <f t="shared" si="6"/>
        <v>-1132.3206839377849</v>
      </c>
      <c r="L27" s="38">
        <f t="shared" si="7"/>
        <v>-982678.66048059112</v>
      </c>
      <c r="M27" s="38">
        <f t="shared" si="8"/>
        <v>-1027014.860331571</v>
      </c>
    </row>
    <row r="28" spans="1:13" x14ac:dyDescent="0.25">
      <c r="A28" s="37">
        <v>1146</v>
      </c>
      <c r="B28" s="37" t="s">
        <v>46</v>
      </c>
      <c r="C28" s="38">
        <v>83602365</v>
      </c>
      <c r="D28" s="38">
        <v>11750</v>
      </c>
      <c r="E28" s="38">
        <f t="shared" si="0"/>
        <v>7115.0948936170216</v>
      </c>
      <c r="F28" s="39">
        <f t="shared" si="1"/>
        <v>0.99601763334926163</v>
      </c>
      <c r="G28" s="38">
        <f t="shared" si="2"/>
        <v>18.206853001763811</v>
      </c>
      <c r="H28" s="40">
        <f t="shared" si="3"/>
        <v>0</v>
      </c>
      <c r="I28" s="38">
        <f t="shared" si="4"/>
        <v>18.206853001763811</v>
      </c>
      <c r="J28" s="38">
        <f t="shared" si="5"/>
        <v>-48.882249008798041</v>
      </c>
      <c r="K28" s="38">
        <f t="shared" si="6"/>
        <v>-30.67539600703423</v>
      </c>
      <c r="L28" s="38">
        <f t="shared" si="7"/>
        <v>213930.52277072478</v>
      </c>
      <c r="M28" s="38">
        <f t="shared" si="8"/>
        <v>-360435.90308265219</v>
      </c>
    </row>
    <row r="29" spans="1:13" x14ac:dyDescent="0.25">
      <c r="A29" s="37">
        <v>1149</v>
      </c>
      <c r="B29" s="37" t="s">
        <v>47</v>
      </c>
      <c r="C29" s="38">
        <v>314229083</v>
      </c>
      <c r="D29" s="38">
        <v>43990</v>
      </c>
      <c r="E29" s="38">
        <f t="shared" si="0"/>
        <v>7143.1935212548306</v>
      </c>
      <c r="F29" s="39">
        <f t="shared" si="1"/>
        <v>0.9999510634747375</v>
      </c>
      <c r="G29" s="38">
        <f t="shared" si="2"/>
        <v>0.22373131356609521</v>
      </c>
      <c r="H29" s="40">
        <f t="shared" si="3"/>
        <v>0</v>
      </c>
      <c r="I29" s="38">
        <f t="shared" si="4"/>
        <v>0.22373131356609521</v>
      </c>
      <c r="J29" s="38">
        <f t="shared" si="5"/>
        <v>-48.882249008798041</v>
      </c>
      <c r="K29" s="38">
        <f t="shared" si="6"/>
        <v>-48.658517695231943</v>
      </c>
      <c r="L29" s="38">
        <f t="shared" si="7"/>
        <v>9841.9404837725288</v>
      </c>
      <c r="M29" s="38">
        <f t="shared" si="8"/>
        <v>-2140488.1934132529</v>
      </c>
    </row>
    <row r="30" spans="1:13" x14ac:dyDescent="0.25">
      <c r="A30" s="37">
        <v>1151</v>
      </c>
      <c r="B30" s="37" t="s">
        <v>48</v>
      </c>
      <c r="C30" s="38">
        <v>1972778</v>
      </c>
      <c r="D30" s="38">
        <v>219</v>
      </c>
      <c r="E30" s="38">
        <f t="shared" si="0"/>
        <v>9008.1187214611873</v>
      </c>
      <c r="F30" s="39">
        <f t="shared" si="1"/>
        <v>1.261015520387224</v>
      </c>
      <c r="G30" s="38">
        <f t="shared" si="2"/>
        <v>-1193.3283968185021</v>
      </c>
      <c r="H30" s="40">
        <f t="shared" si="3"/>
        <v>0</v>
      </c>
      <c r="I30" s="38">
        <f t="shared" si="4"/>
        <v>-1193.3283968185021</v>
      </c>
      <c r="J30" s="38">
        <f t="shared" si="5"/>
        <v>-48.882249008798041</v>
      </c>
      <c r="K30" s="38">
        <f t="shared" si="6"/>
        <v>-1242.2106458273001</v>
      </c>
      <c r="L30" s="38">
        <f t="shared" si="7"/>
        <v>-261338.91890325196</v>
      </c>
      <c r="M30" s="38">
        <f t="shared" si="8"/>
        <v>-272044.13143617875</v>
      </c>
    </row>
    <row r="31" spans="1:13" x14ac:dyDescent="0.25">
      <c r="A31" s="37">
        <v>1160</v>
      </c>
      <c r="B31" s="37" t="s">
        <v>49</v>
      </c>
      <c r="C31" s="38">
        <v>63766516</v>
      </c>
      <c r="D31" s="38">
        <v>9181</v>
      </c>
      <c r="E31" s="38">
        <f t="shared" si="0"/>
        <v>6945.4869839886724</v>
      </c>
      <c r="F31" s="39">
        <f t="shared" si="1"/>
        <v>0.97227480612472328</v>
      </c>
      <c r="G31" s="38">
        <f t="shared" si="2"/>
        <v>126.75591516390735</v>
      </c>
      <c r="H31" s="40">
        <f t="shared" si="3"/>
        <v>0</v>
      </c>
      <c r="I31" s="38">
        <f t="shared" si="4"/>
        <v>126.75591516390735</v>
      </c>
      <c r="J31" s="38">
        <f t="shared" si="5"/>
        <v>-48.882249008798041</v>
      </c>
      <c r="K31" s="38">
        <f t="shared" si="6"/>
        <v>77.873666155109305</v>
      </c>
      <c r="L31" s="38">
        <f t="shared" si="7"/>
        <v>1163746.0571198333</v>
      </c>
      <c r="M31" s="38">
        <f t="shared" si="8"/>
        <v>714958.12897005852</v>
      </c>
    </row>
    <row r="32" spans="1:13" x14ac:dyDescent="0.25">
      <c r="A32" s="37">
        <v>1505</v>
      </c>
      <c r="B32" s="37" t="s">
        <v>50</v>
      </c>
      <c r="C32" s="38">
        <v>167440965</v>
      </c>
      <c r="D32" s="38">
        <v>24479</v>
      </c>
      <c r="E32" s="38">
        <f t="shared" si="0"/>
        <v>6840.1881204297561</v>
      </c>
      <c r="F32" s="39">
        <f t="shared" si="1"/>
        <v>0.95753438081143527</v>
      </c>
      <c r="G32" s="38">
        <f t="shared" si="2"/>
        <v>194.14718784161377</v>
      </c>
      <c r="H32" s="40">
        <f t="shared" si="3"/>
        <v>0</v>
      </c>
      <c r="I32" s="38">
        <f t="shared" si="4"/>
        <v>194.14718784161377</v>
      </c>
      <c r="J32" s="38">
        <f t="shared" si="5"/>
        <v>-48.882249008798041</v>
      </c>
      <c r="K32" s="38">
        <f t="shared" si="6"/>
        <v>145.26493883281574</v>
      </c>
      <c r="L32" s="38">
        <f t="shared" si="7"/>
        <v>4752529.0111748632</v>
      </c>
      <c r="M32" s="38">
        <f t="shared" si="8"/>
        <v>3555940.4376884964</v>
      </c>
    </row>
    <row r="33" spans="1:13" x14ac:dyDescent="0.25">
      <c r="A33" s="37">
        <v>1506</v>
      </c>
      <c r="B33" s="37" t="s">
        <v>51</v>
      </c>
      <c r="C33" s="38">
        <v>236262488</v>
      </c>
      <c r="D33" s="38">
        <v>33291</v>
      </c>
      <c r="E33" s="38">
        <f t="shared" si="0"/>
        <v>7096.8876873629506</v>
      </c>
      <c r="F33" s="39">
        <f t="shared" si="1"/>
        <v>0.993468869242215</v>
      </c>
      <c r="G33" s="38">
        <f t="shared" si="2"/>
        <v>29.85946500436927</v>
      </c>
      <c r="H33" s="40">
        <f t="shared" si="3"/>
        <v>0</v>
      </c>
      <c r="I33" s="38">
        <f t="shared" si="4"/>
        <v>29.85946500436927</v>
      </c>
      <c r="J33" s="38">
        <f t="shared" si="5"/>
        <v>-48.882249008798041</v>
      </c>
      <c r="K33" s="38">
        <f t="shared" si="6"/>
        <v>-19.022784004428772</v>
      </c>
      <c r="L33" s="38">
        <f t="shared" si="7"/>
        <v>994051.44946045731</v>
      </c>
      <c r="M33" s="38">
        <f t="shared" si="8"/>
        <v>-633287.50229143829</v>
      </c>
    </row>
    <row r="34" spans="1:13" x14ac:dyDescent="0.25">
      <c r="A34" s="37">
        <v>1508</v>
      </c>
      <c r="B34" s="37" t="s">
        <v>52</v>
      </c>
      <c r="C34" s="38">
        <v>442359989</v>
      </c>
      <c r="D34" s="38">
        <v>59663</v>
      </c>
      <c r="E34" s="38">
        <f t="shared" si="0"/>
        <v>7414.3101922464512</v>
      </c>
      <c r="F34" s="39">
        <f t="shared" si="1"/>
        <v>1.0379037526574011</v>
      </c>
      <c r="G34" s="38">
        <f t="shared" si="2"/>
        <v>-173.29093812107109</v>
      </c>
      <c r="H34" s="40">
        <f t="shared" si="3"/>
        <v>0</v>
      </c>
      <c r="I34" s="38">
        <f t="shared" si="4"/>
        <v>-173.29093812107109</v>
      </c>
      <c r="J34" s="38">
        <f t="shared" si="5"/>
        <v>-48.882249008798041</v>
      </c>
      <c r="K34" s="38">
        <f t="shared" si="6"/>
        <v>-222.17318712986912</v>
      </c>
      <c r="L34" s="38">
        <f t="shared" si="7"/>
        <v>-10339057.241117464</v>
      </c>
      <c r="M34" s="38">
        <f t="shared" si="8"/>
        <v>-13255518.863729382</v>
      </c>
    </row>
    <row r="35" spans="1:13" x14ac:dyDescent="0.25">
      <c r="A35" s="37">
        <v>1511</v>
      </c>
      <c r="B35" s="37" t="s">
        <v>53</v>
      </c>
      <c r="C35" s="38">
        <v>24654071</v>
      </c>
      <c r="D35" s="38">
        <v>3029</v>
      </c>
      <c r="E35" s="38">
        <f t="shared" si="0"/>
        <v>8139.3433476394848</v>
      </c>
      <c r="F35" s="39">
        <f t="shared" si="1"/>
        <v>1.1393986474313496</v>
      </c>
      <c r="G35" s="38">
        <f t="shared" si="2"/>
        <v>-637.31215757261259</v>
      </c>
      <c r="H35" s="40">
        <f t="shared" si="3"/>
        <v>0</v>
      </c>
      <c r="I35" s="38">
        <f t="shared" si="4"/>
        <v>-637.31215757261259</v>
      </c>
      <c r="J35" s="38">
        <f t="shared" si="5"/>
        <v>-48.882249008798041</v>
      </c>
      <c r="K35" s="38">
        <f t="shared" si="6"/>
        <v>-686.19440658141059</v>
      </c>
      <c r="L35" s="38">
        <f t="shared" si="7"/>
        <v>-1930418.5252874435</v>
      </c>
      <c r="M35" s="38">
        <f t="shared" si="8"/>
        <v>-2078482.8575350926</v>
      </c>
    </row>
    <row r="36" spans="1:13" x14ac:dyDescent="0.25">
      <c r="A36" s="37">
        <v>1514</v>
      </c>
      <c r="B36" s="37" t="s">
        <v>54</v>
      </c>
      <c r="C36" s="38">
        <v>20443639</v>
      </c>
      <c r="D36" s="38">
        <v>2437</v>
      </c>
      <c r="E36" s="38">
        <f t="shared" si="0"/>
        <v>8388.8547394337293</v>
      </c>
      <c r="F36" s="39">
        <f t="shared" si="1"/>
        <v>1.1743268879768873</v>
      </c>
      <c r="G36" s="38">
        <f t="shared" si="2"/>
        <v>-796.9994483209291</v>
      </c>
      <c r="H36" s="40">
        <f t="shared" si="3"/>
        <v>0</v>
      </c>
      <c r="I36" s="38">
        <f t="shared" si="4"/>
        <v>-796.9994483209291</v>
      </c>
      <c r="J36" s="38">
        <f t="shared" si="5"/>
        <v>-48.882249008798041</v>
      </c>
      <c r="K36" s="38">
        <f t="shared" si="6"/>
        <v>-845.8816973297271</v>
      </c>
      <c r="L36" s="38">
        <f t="shared" si="7"/>
        <v>-1942287.6555581042</v>
      </c>
      <c r="M36" s="38">
        <f t="shared" si="8"/>
        <v>-2061413.696392545</v>
      </c>
    </row>
    <row r="37" spans="1:13" x14ac:dyDescent="0.25">
      <c r="A37" s="37">
        <v>1515</v>
      </c>
      <c r="B37" s="37" t="s">
        <v>55</v>
      </c>
      <c r="C37" s="38">
        <v>83770069</v>
      </c>
      <c r="D37" s="38">
        <v>9003</v>
      </c>
      <c r="E37" s="38">
        <f t="shared" si="0"/>
        <v>9304.6838831500609</v>
      </c>
      <c r="F37" s="39">
        <f t="shared" si="1"/>
        <v>1.3025306561507937</v>
      </c>
      <c r="G37" s="38">
        <f t="shared" si="2"/>
        <v>-1383.1301002993814</v>
      </c>
      <c r="H37" s="40">
        <f t="shared" si="3"/>
        <v>0</v>
      </c>
      <c r="I37" s="38">
        <f t="shared" si="4"/>
        <v>-1383.1301002993814</v>
      </c>
      <c r="J37" s="38">
        <f t="shared" si="5"/>
        <v>-48.882249008798041</v>
      </c>
      <c r="K37" s="38">
        <f t="shared" si="6"/>
        <v>-1432.0123493081794</v>
      </c>
      <c r="L37" s="38">
        <f t="shared" si="7"/>
        <v>-12452320.29299533</v>
      </c>
      <c r="M37" s="38">
        <f t="shared" si="8"/>
        <v>-12892407.18082154</v>
      </c>
    </row>
    <row r="38" spans="1:13" x14ac:dyDescent="0.25">
      <c r="A38" s="37">
        <v>1516</v>
      </c>
      <c r="B38" s="37" t="s">
        <v>56</v>
      </c>
      <c r="C38" s="38">
        <v>71157186</v>
      </c>
      <c r="D38" s="38">
        <v>8958</v>
      </c>
      <c r="E38" s="38">
        <f t="shared" si="0"/>
        <v>7943.4233087742796</v>
      </c>
      <c r="F38" s="39">
        <f t="shared" si="1"/>
        <v>1.1119724758406828</v>
      </c>
      <c r="G38" s="38">
        <f t="shared" si="2"/>
        <v>-511.92333269888127</v>
      </c>
      <c r="H38" s="40">
        <f t="shared" si="3"/>
        <v>0</v>
      </c>
      <c r="I38" s="38">
        <f t="shared" si="4"/>
        <v>-511.92333269888127</v>
      </c>
      <c r="J38" s="38">
        <f t="shared" si="5"/>
        <v>-48.882249008798041</v>
      </c>
      <c r="K38" s="38">
        <f t="shared" si="6"/>
        <v>-560.80558170767927</v>
      </c>
      <c r="L38" s="38">
        <f t="shared" si="7"/>
        <v>-4585809.2143165786</v>
      </c>
      <c r="M38" s="38">
        <f t="shared" si="8"/>
        <v>-5023696.4009373905</v>
      </c>
    </row>
    <row r="39" spans="1:13" x14ac:dyDescent="0.25">
      <c r="A39" s="37">
        <v>1517</v>
      </c>
      <c r="B39" s="37" t="s">
        <v>57</v>
      </c>
      <c r="C39" s="38">
        <v>35185122</v>
      </c>
      <c r="D39" s="38">
        <v>5411</v>
      </c>
      <c r="E39" s="38">
        <f t="shared" si="0"/>
        <v>6502.5174644243207</v>
      </c>
      <c r="F39" s="39">
        <f t="shared" si="1"/>
        <v>0.9102650284451379</v>
      </c>
      <c r="G39" s="38">
        <f t="shared" si="2"/>
        <v>410.25640768509243</v>
      </c>
      <c r="H39" s="40">
        <f t="shared" si="3"/>
        <v>0</v>
      </c>
      <c r="I39" s="38">
        <f t="shared" si="4"/>
        <v>410.25640768509243</v>
      </c>
      <c r="J39" s="38">
        <f t="shared" si="5"/>
        <v>-48.882249008798041</v>
      </c>
      <c r="K39" s="38">
        <f t="shared" si="6"/>
        <v>361.37415867629437</v>
      </c>
      <c r="L39" s="38">
        <f t="shared" si="7"/>
        <v>2219897.4219840351</v>
      </c>
      <c r="M39" s="38">
        <f t="shared" si="8"/>
        <v>1955395.5725974289</v>
      </c>
    </row>
    <row r="40" spans="1:13" x14ac:dyDescent="0.25">
      <c r="A40" s="37">
        <v>1520</v>
      </c>
      <c r="B40" s="37" t="s">
        <v>58</v>
      </c>
      <c r="C40" s="38">
        <v>71120346</v>
      </c>
      <c r="D40" s="38">
        <v>11068</v>
      </c>
      <c r="E40" s="38">
        <f t="shared" si="0"/>
        <v>6425.7631008312255</v>
      </c>
      <c r="F40" s="39">
        <f t="shared" si="1"/>
        <v>0.89952044938916409</v>
      </c>
      <c r="G40" s="38">
        <f t="shared" si="2"/>
        <v>459.37920038467331</v>
      </c>
      <c r="H40" s="40">
        <f t="shared" si="3"/>
        <v>1.1989916602384709</v>
      </c>
      <c r="I40" s="38">
        <f t="shared" si="4"/>
        <v>460.57819204491176</v>
      </c>
      <c r="J40" s="38">
        <f t="shared" si="5"/>
        <v>-48.882249008798041</v>
      </c>
      <c r="K40" s="38">
        <f t="shared" si="6"/>
        <v>411.6959430361137</v>
      </c>
      <c r="L40" s="38">
        <f t="shared" si="7"/>
        <v>5097679.4295530831</v>
      </c>
      <c r="M40" s="38">
        <f t="shared" si="8"/>
        <v>4556650.6975237066</v>
      </c>
    </row>
    <row r="41" spans="1:13" x14ac:dyDescent="0.25">
      <c r="A41" s="37">
        <v>1525</v>
      </c>
      <c r="B41" s="37" t="s">
        <v>59</v>
      </c>
      <c r="C41" s="38">
        <v>29829814</v>
      </c>
      <c r="D41" s="38">
        <v>4333</v>
      </c>
      <c r="E41" s="38">
        <f t="shared" si="0"/>
        <v>6884.3327948303713</v>
      </c>
      <c r="F41" s="39">
        <f t="shared" si="1"/>
        <v>0.96371404176872189</v>
      </c>
      <c r="G41" s="38">
        <f t="shared" si="2"/>
        <v>165.89459622522003</v>
      </c>
      <c r="H41" s="40">
        <f t="shared" si="3"/>
        <v>0</v>
      </c>
      <c r="I41" s="38">
        <f t="shared" si="4"/>
        <v>165.89459622522003</v>
      </c>
      <c r="J41" s="38">
        <f t="shared" si="5"/>
        <v>-48.882249008798041</v>
      </c>
      <c r="K41" s="38">
        <f t="shared" si="6"/>
        <v>117.01234721642199</v>
      </c>
      <c r="L41" s="38">
        <f t="shared" si="7"/>
        <v>718821.28544387838</v>
      </c>
      <c r="M41" s="38">
        <f t="shared" si="8"/>
        <v>507014.50048875646</v>
      </c>
    </row>
    <row r="42" spans="1:13" x14ac:dyDescent="0.25">
      <c r="A42" s="37">
        <v>1528</v>
      </c>
      <c r="B42" s="37" t="s">
        <v>60</v>
      </c>
      <c r="C42" s="38">
        <v>49665537</v>
      </c>
      <c r="D42" s="38">
        <v>7626</v>
      </c>
      <c r="E42" s="38">
        <f t="shared" si="0"/>
        <v>6512.6589299763964</v>
      </c>
      <c r="F42" s="39">
        <f t="shared" si="1"/>
        <v>0.91168469728566637</v>
      </c>
      <c r="G42" s="38">
        <f t="shared" si="2"/>
        <v>403.76586973176398</v>
      </c>
      <c r="H42" s="40">
        <f t="shared" si="3"/>
        <v>0</v>
      </c>
      <c r="I42" s="38">
        <f t="shared" si="4"/>
        <v>403.76586973176398</v>
      </c>
      <c r="J42" s="38">
        <f t="shared" si="5"/>
        <v>-48.882249008798041</v>
      </c>
      <c r="K42" s="38">
        <f t="shared" si="6"/>
        <v>354.88362072296593</v>
      </c>
      <c r="L42" s="38">
        <f t="shared" si="7"/>
        <v>3079118.5225744322</v>
      </c>
      <c r="M42" s="38">
        <f t="shared" si="8"/>
        <v>2706342.4916333384</v>
      </c>
    </row>
    <row r="43" spans="1:13" x14ac:dyDescent="0.25">
      <c r="A43" s="37">
        <v>1531</v>
      </c>
      <c r="B43" s="37" t="s">
        <v>61</v>
      </c>
      <c r="C43" s="38">
        <v>66453422</v>
      </c>
      <c r="D43" s="38">
        <v>9798</v>
      </c>
      <c r="E43" s="38">
        <f t="shared" si="0"/>
        <v>6782.345580730761</v>
      </c>
      <c r="F43" s="39">
        <f t="shared" si="1"/>
        <v>0.9494372028595871</v>
      </c>
      <c r="G43" s="38">
        <f t="shared" si="2"/>
        <v>231.16641324897066</v>
      </c>
      <c r="H43" s="40">
        <f t="shared" si="3"/>
        <v>0</v>
      </c>
      <c r="I43" s="38">
        <f t="shared" si="4"/>
        <v>231.16641324897066</v>
      </c>
      <c r="J43" s="38">
        <f t="shared" si="5"/>
        <v>-48.882249008798041</v>
      </c>
      <c r="K43" s="38">
        <f t="shared" si="6"/>
        <v>182.28416424017263</v>
      </c>
      <c r="L43" s="38">
        <f t="shared" si="7"/>
        <v>2264968.5170134143</v>
      </c>
      <c r="M43" s="38">
        <f t="shared" si="8"/>
        <v>1786020.2412252114</v>
      </c>
    </row>
    <row r="44" spans="1:13" x14ac:dyDescent="0.25">
      <c r="A44" s="37">
        <v>1532</v>
      </c>
      <c r="B44" s="37" t="s">
        <v>62</v>
      </c>
      <c r="C44" s="38">
        <v>68188107</v>
      </c>
      <c r="D44" s="38">
        <v>8828</v>
      </c>
      <c r="E44" s="38">
        <f t="shared" si="0"/>
        <v>7724.0719302220205</v>
      </c>
      <c r="F44" s="39">
        <f t="shared" si="1"/>
        <v>1.0812662316929742</v>
      </c>
      <c r="G44" s="38">
        <f t="shared" si="2"/>
        <v>-371.53845042543543</v>
      </c>
      <c r="H44" s="40">
        <f t="shared" si="3"/>
        <v>0</v>
      </c>
      <c r="I44" s="38">
        <f t="shared" si="4"/>
        <v>-371.53845042543543</v>
      </c>
      <c r="J44" s="38">
        <f t="shared" si="5"/>
        <v>-48.882249008798041</v>
      </c>
      <c r="K44" s="38">
        <f t="shared" si="6"/>
        <v>-420.42069943423348</v>
      </c>
      <c r="L44" s="38">
        <f t="shared" si="7"/>
        <v>-3279941.4403557437</v>
      </c>
      <c r="M44" s="38">
        <f t="shared" si="8"/>
        <v>-3711473.9346054131</v>
      </c>
    </row>
    <row r="45" spans="1:13" x14ac:dyDescent="0.25">
      <c r="A45" s="37">
        <v>1535</v>
      </c>
      <c r="B45" s="37" t="s">
        <v>63</v>
      </c>
      <c r="C45" s="38">
        <v>51399110</v>
      </c>
      <c r="D45" s="38">
        <v>7315</v>
      </c>
      <c r="E45" s="38">
        <f t="shared" si="0"/>
        <v>7026.5358851674637</v>
      </c>
      <c r="F45" s="39">
        <f t="shared" si="1"/>
        <v>0.98362056270909126</v>
      </c>
      <c r="G45" s="38">
        <f t="shared" si="2"/>
        <v>74.884618409480908</v>
      </c>
      <c r="H45" s="40">
        <f t="shared" si="3"/>
        <v>0</v>
      </c>
      <c r="I45" s="38">
        <f t="shared" si="4"/>
        <v>74.884618409480908</v>
      </c>
      <c r="J45" s="38">
        <f t="shared" si="5"/>
        <v>-48.882249008798041</v>
      </c>
      <c r="K45" s="38">
        <f t="shared" si="6"/>
        <v>26.002369400682866</v>
      </c>
      <c r="L45" s="38">
        <f t="shared" si="7"/>
        <v>547780.9836653528</v>
      </c>
      <c r="M45" s="38">
        <f t="shared" si="8"/>
        <v>190207.33216599518</v>
      </c>
    </row>
    <row r="46" spans="1:13" x14ac:dyDescent="0.25">
      <c r="A46" s="37">
        <v>1539</v>
      </c>
      <c r="B46" s="37" t="s">
        <v>64</v>
      </c>
      <c r="C46" s="38">
        <v>46204255</v>
      </c>
      <c r="D46" s="38">
        <v>7195</v>
      </c>
      <c r="E46" s="38">
        <f t="shared" si="0"/>
        <v>6421.7171646977067</v>
      </c>
      <c r="F46" s="39">
        <f t="shared" si="1"/>
        <v>0.8989540727220019</v>
      </c>
      <c r="G46" s="38">
        <f t="shared" si="2"/>
        <v>461.96859951012539</v>
      </c>
      <c r="H46" s="40">
        <f t="shared" si="3"/>
        <v>2.6150693069700535</v>
      </c>
      <c r="I46" s="38">
        <f t="shared" si="4"/>
        <v>464.58366881709543</v>
      </c>
      <c r="J46" s="38">
        <f t="shared" si="5"/>
        <v>-48.882249008798041</v>
      </c>
      <c r="K46" s="38">
        <f t="shared" si="6"/>
        <v>415.70141980829737</v>
      </c>
      <c r="L46" s="38">
        <f t="shared" si="7"/>
        <v>3342679.4971390017</v>
      </c>
      <c r="M46" s="38">
        <f t="shared" si="8"/>
        <v>2990971.7155206995</v>
      </c>
    </row>
    <row r="47" spans="1:13" x14ac:dyDescent="0.25">
      <c r="A47" s="37">
        <v>1547</v>
      </c>
      <c r="B47" s="37" t="s">
        <v>65</v>
      </c>
      <c r="C47" s="38">
        <v>32042632</v>
      </c>
      <c r="D47" s="38">
        <v>3780</v>
      </c>
      <c r="E47" s="38">
        <f t="shared" si="0"/>
        <v>8476.8867724867723</v>
      </c>
      <c r="F47" s="39">
        <f t="shared" si="1"/>
        <v>1.186650189145938</v>
      </c>
      <c r="G47" s="38">
        <f t="shared" si="2"/>
        <v>-853.33994947487668</v>
      </c>
      <c r="H47" s="40">
        <f t="shared" si="3"/>
        <v>0</v>
      </c>
      <c r="I47" s="38">
        <f t="shared" si="4"/>
        <v>-853.33994947487668</v>
      </c>
      <c r="J47" s="38">
        <f t="shared" si="5"/>
        <v>-48.882249008798041</v>
      </c>
      <c r="K47" s="38">
        <f t="shared" si="6"/>
        <v>-902.22219848367467</v>
      </c>
      <c r="L47" s="38">
        <f t="shared" si="7"/>
        <v>-3225625.009015034</v>
      </c>
      <c r="M47" s="38">
        <f t="shared" si="8"/>
        <v>-3410399.9102682904</v>
      </c>
    </row>
    <row r="48" spans="1:13" x14ac:dyDescent="0.25">
      <c r="A48" s="37">
        <v>1554</v>
      </c>
      <c r="B48" s="37" t="s">
        <v>66</v>
      </c>
      <c r="C48" s="38">
        <v>43352420</v>
      </c>
      <c r="D48" s="38">
        <v>6007</v>
      </c>
      <c r="E48" s="38">
        <f t="shared" si="0"/>
        <v>7216.9835192275677</v>
      </c>
      <c r="F48" s="39">
        <f t="shared" si="1"/>
        <v>1.0102806711953016</v>
      </c>
      <c r="G48" s="38">
        <f t="shared" si="2"/>
        <v>-47.001867388985701</v>
      </c>
      <c r="H48" s="40">
        <f t="shared" si="3"/>
        <v>0</v>
      </c>
      <c r="I48" s="38">
        <f t="shared" si="4"/>
        <v>-47.001867388985701</v>
      </c>
      <c r="J48" s="38">
        <f t="shared" si="5"/>
        <v>-48.882249008798041</v>
      </c>
      <c r="K48" s="38">
        <f t="shared" si="6"/>
        <v>-95.884116397783743</v>
      </c>
      <c r="L48" s="38">
        <f t="shared" si="7"/>
        <v>-282340.21740563709</v>
      </c>
      <c r="M48" s="38">
        <f t="shared" si="8"/>
        <v>-575975.88720148697</v>
      </c>
    </row>
    <row r="49" spans="1:13" x14ac:dyDescent="0.25">
      <c r="A49" s="37">
        <v>1557</v>
      </c>
      <c r="B49" s="37" t="s">
        <v>67</v>
      </c>
      <c r="C49" s="38">
        <v>15628180</v>
      </c>
      <c r="D49" s="38">
        <v>2740</v>
      </c>
      <c r="E49" s="38">
        <f t="shared" si="0"/>
        <v>5703.7153284671531</v>
      </c>
      <c r="F49" s="39">
        <f t="shared" si="1"/>
        <v>0.79844346810528244</v>
      </c>
      <c r="G49" s="38">
        <f t="shared" si="2"/>
        <v>921.48977469767965</v>
      </c>
      <c r="H49" s="40">
        <f t="shared" si="3"/>
        <v>253.9157119876638</v>
      </c>
      <c r="I49" s="38">
        <f t="shared" si="4"/>
        <v>1175.4054866853435</v>
      </c>
      <c r="J49" s="38">
        <f t="shared" si="5"/>
        <v>-48.882249008798041</v>
      </c>
      <c r="K49" s="38">
        <f t="shared" si="6"/>
        <v>1126.5232376765455</v>
      </c>
      <c r="L49" s="38">
        <f t="shared" si="7"/>
        <v>3220611.0335178412</v>
      </c>
      <c r="M49" s="38">
        <f t="shared" si="8"/>
        <v>3086673.6712337346</v>
      </c>
    </row>
    <row r="50" spans="1:13" x14ac:dyDescent="0.25">
      <c r="A50" s="37">
        <v>1560</v>
      </c>
      <c r="B50" s="37" t="s">
        <v>68</v>
      </c>
      <c r="C50" s="38">
        <v>18890066</v>
      </c>
      <c r="D50" s="38">
        <v>3066</v>
      </c>
      <c r="E50" s="38">
        <f t="shared" si="0"/>
        <v>6161.1435094585777</v>
      </c>
      <c r="F50" s="39">
        <f t="shared" si="1"/>
        <v>0.86247726400968605</v>
      </c>
      <c r="G50" s="38">
        <f t="shared" si="2"/>
        <v>628.73573886316797</v>
      </c>
      <c r="H50" s="40">
        <f t="shared" si="3"/>
        <v>93.815848640665209</v>
      </c>
      <c r="I50" s="38">
        <f t="shared" si="4"/>
        <v>722.55158750383316</v>
      </c>
      <c r="J50" s="38">
        <f t="shared" si="5"/>
        <v>-48.882249008798041</v>
      </c>
      <c r="K50" s="38">
        <f t="shared" si="6"/>
        <v>673.66933849503516</v>
      </c>
      <c r="L50" s="38">
        <f t="shared" si="7"/>
        <v>2215343.1672867523</v>
      </c>
      <c r="M50" s="38">
        <f t="shared" si="8"/>
        <v>2065470.1918257778</v>
      </c>
    </row>
    <row r="51" spans="1:13" x14ac:dyDescent="0.25">
      <c r="A51" s="37">
        <v>1563</v>
      </c>
      <c r="B51" s="37" t="s">
        <v>69</v>
      </c>
      <c r="C51" s="38">
        <v>50890352</v>
      </c>
      <c r="D51" s="38">
        <v>7094</v>
      </c>
      <c r="E51" s="38">
        <f t="shared" si="0"/>
        <v>7173.717507753031</v>
      </c>
      <c r="F51" s="39">
        <f t="shared" si="1"/>
        <v>1.0042240112353635</v>
      </c>
      <c r="G51" s="38">
        <f t="shared" si="2"/>
        <v>-19.311620045282179</v>
      </c>
      <c r="H51" s="40">
        <f t="shared" si="3"/>
        <v>0</v>
      </c>
      <c r="I51" s="38">
        <f t="shared" si="4"/>
        <v>-19.311620045282179</v>
      </c>
      <c r="J51" s="38">
        <f t="shared" si="5"/>
        <v>-48.882249008798041</v>
      </c>
      <c r="K51" s="38">
        <f t="shared" si="6"/>
        <v>-68.193869054080224</v>
      </c>
      <c r="L51" s="38">
        <f t="shared" si="7"/>
        <v>-136996.63260123177</v>
      </c>
      <c r="M51" s="38">
        <f t="shared" si="8"/>
        <v>-483767.30706964509</v>
      </c>
    </row>
    <row r="52" spans="1:13" x14ac:dyDescent="0.25">
      <c r="A52" s="37">
        <v>1566</v>
      </c>
      <c r="B52" s="37" t="s">
        <v>70</v>
      </c>
      <c r="C52" s="38">
        <v>35133090</v>
      </c>
      <c r="D52" s="38">
        <v>5982</v>
      </c>
      <c r="E52" s="38">
        <f t="shared" si="0"/>
        <v>5873.1344032096285</v>
      </c>
      <c r="F52" s="39">
        <f t="shared" si="1"/>
        <v>0.82215986098439964</v>
      </c>
      <c r="G52" s="38">
        <f t="shared" si="2"/>
        <v>813.0615668624954</v>
      </c>
      <c r="H52" s="40">
        <f t="shared" si="3"/>
        <v>194.6190358277974</v>
      </c>
      <c r="I52" s="38">
        <f t="shared" si="4"/>
        <v>1007.6806026902927</v>
      </c>
      <c r="J52" s="38">
        <f t="shared" si="5"/>
        <v>-48.882249008798041</v>
      </c>
      <c r="K52" s="38">
        <f t="shared" si="6"/>
        <v>958.79835368149475</v>
      </c>
      <c r="L52" s="38">
        <f t="shared" si="7"/>
        <v>6027945.3652933314</v>
      </c>
      <c r="M52" s="38">
        <f t="shared" si="8"/>
        <v>5735531.7517227018</v>
      </c>
    </row>
    <row r="53" spans="1:13" x14ac:dyDescent="0.25">
      <c r="A53" s="37">
        <v>1573</v>
      </c>
      <c r="B53" s="37" t="s">
        <v>71</v>
      </c>
      <c r="C53" s="38">
        <v>17329212</v>
      </c>
      <c r="D53" s="38">
        <v>2141</v>
      </c>
      <c r="E53" s="38">
        <f t="shared" si="0"/>
        <v>8093.9803829985985</v>
      </c>
      <c r="F53" s="39">
        <f t="shared" si="1"/>
        <v>1.1330484422185061</v>
      </c>
      <c r="G53" s="38">
        <f t="shared" si="2"/>
        <v>-608.27986020244543</v>
      </c>
      <c r="H53" s="40">
        <f t="shared" si="3"/>
        <v>0</v>
      </c>
      <c r="I53" s="38">
        <f t="shared" si="4"/>
        <v>-608.27986020244543</v>
      </c>
      <c r="J53" s="38">
        <f t="shared" si="5"/>
        <v>-48.882249008798041</v>
      </c>
      <c r="K53" s="38">
        <f t="shared" si="6"/>
        <v>-657.16210921124343</v>
      </c>
      <c r="L53" s="38">
        <f t="shared" si="7"/>
        <v>-1302327.1806934357</v>
      </c>
      <c r="M53" s="38">
        <f t="shared" si="8"/>
        <v>-1406984.0758212721</v>
      </c>
    </row>
    <row r="54" spans="1:13" x14ac:dyDescent="0.25">
      <c r="A54" s="37">
        <v>1576</v>
      </c>
      <c r="B54" s="37" t="s">
        <v>72</v>
      </c>
      <c r="C54" s="38">
        <v>23759540</v>
      </c>
      <c r="D54" s="38">
        <v>3371</v>
      </c>
      <c r="E54" s="38">
        <f t="shared" si="0"/>
        <v>7048.2171462474043</v>
      </c>
      <c r="F54" s="39">
        <f t="shared" si="1"/>
        <v>0.98665564778831383</v>
      </c>
      <c r="G54" s="38">
        <f t="shared" si="2"/>
        <v>61.00861131831887</v>
      </c>
      <c r="H54" s="40">
        <f t="shared" si="3"/>
        <v>0</v>
      </c>
      <c r="I54" s="38">
        <f t="shared" si="4"/>
        <v>61.00861131831887</v>
      </c>
      <c r="J54" s="38">
        <f t="shared" si="5"/>
        <v>-48.882249008798041</v>
      </c>
      <c r="K54" s="38">
        <f t="shared" si="6"/>
        <v>12.126362309520829</v>
      </c>
      <c r="L54" s="38">
        <f t="shared" si="7"/>
        <v>205660.02875405291</v>
      </c>
      <c r="M54" s="38">
        <f t="shared" si="8"/>
        <v>40877.967345394711</v>
      </c>
    </row>
    <row r="55" spans="1:13" x14ac:dyDescent="0.25">
      <c r="A55" s="37">
        <v>1577</v>
      </c>
      <c r="B55" s="37" t="s">
        <v>73</v>
      </c>
      <c r="C55" s="38">
        <v>65524436</v>
      </c>
      <c r="D55" s="38">
        <v>11009</v>
      </c>
      <c r="E55" s="38">
        <f t="shared" si="0"/>
        <v>5951.8971750386045</v>
      </c>
      <c r="F55" s="39">
        <f t="shared" si="1"/>
        <v>0.83318559019336658</v>
      </c>
      <c r="G55" s="38">
        <f t="shared" si="2"/>
        <v>762.65339289195083</v>
      </c>
      <c r="H55" s="40">
        <f t="shared" si="3"/>
        <v>167.05206568765584</v>
      </c>
      <c r="I55" s="38">
        <f t="shared" si="4"/>
        <v>929.70545857960667</v>
      </c>
      <c r="J55" s="38">
        <f t="shared" si="5"/>
        <v>-48.882249008798041</v>
      </c>
      <c r="K55" s="38">
        <f t="shared" si="6"/>
        <v>880.82320957080867</v>
      </c>
      <c r="L55" s="38">
        <f t="shared" si="7"/>
        <v>10235127.393502889</v>
      </c>
      <c r="M55" s="38">
        <f t="shared" si="8"/>
        <v>9696982.7141650319</v>
      </c>
    </row>
    <row r="56" spans="1:13" x14ac:dyDescent="0.25">
      <c r="A56" s="37">
        <v>1578</v>
      </c>
      <c r="B56" s="37" t="s">
        <v>74</v>
      </c>
      <c r="C56" s="38">
        <v>14249159</v>
      </c>
      <c r="D56" s="38">
        <v>2547</v>
      </c>
      <c r="E56" s="38">
        <f t="shared" si="0"/>
        <v>5594.487239890067</v>
      </c>
      <c r="F56" s="39">
        <f t="shared" si="1"/>
        <v>0.78315300411197553</v>
      </c>
      <c r="G56" s="38">
        <f t="shared" si="2"/>
        <v>991.3957513870148</v>
      </c>
      <c r="H56" s="40">
        <f t="shared" si="3"/>
        <v>292.1455429896439</v>
      </c>
      <c r="I56" s="38">
        <f t="shared" si="4"/>
        <v>1283.5412943766587</v>
      </c>
      <c r="J56" s="38">
        <f t="shared" si="5"/>
        <v>-48.882249008798041</v>
      </c>
      <c r="K56" s="38">
        <f t="shared" si="6"/>
        <v>1234.6590453678607</v>
      </c>
      <c r="L56" s="38">
        <f t="shared" si="7"/>
        <v>3269179.6767773498</v>
      </c>
      <c r="M56" s="38">
        <f t="shared" si="8"/>
        <v>3144676.5885519413</v>
      </c>
    </row>
    <row r="57" spans="1:13" x14ac:dyDescent="0.25">
      <c r="A57" s="37">
        <v>1579</v>
      </c>
      <c r="B57" s="37" t="s">
        <v>75</v>
      </c>
      <c r="C57" s="38">
        <v>90816989</v>
      </c>
      <c r="D57" s="38">
        <v>13538</v>
      </c>
      <c r="E57" s="38">
        <f t="shared" si="0"/>
        <v>6708.3017432412471</v>
      </c>
      <c r="F57" s="39">
        <f t="shared" si="1"/>
        <v>0.93907206101916507</v>
      </c>
      <c r="G57" s="38">
        <f t="shared" si="2"/>
        <v>278.55446924225953</v>
      </c>
      <c r="H57" s="40">
        <f t="shared" si="3"/>
        <v>0</v>
      </c>
      <c r="I57" s="38">
        <f t="shared" si="4"/>
        <v>278.55446924225953</v>
      </c>
      <c r="J57" s="38">
        <f t="shared" si="5"/>
        <v>-48.882249008798041</v>
      </c>
      <c r="K57" s="38">
        <f t="shared" si="6"/>
        <v>229.67222023346147</v>
      </c>
      <c r="L57" s="38">
        <f t="shared" si="7"/>
        <v>3771070.4046017095</v>
      </c>
      <c r="M57" s="38">
        <f t="shared" si="8"/>
        <v>3109302.5175206014</v>
      </c>
    </row>
    <row r="58" spans="1:13" x14ac:dyDescent="0.25">
      <c r="A58" s="37">
        <v>1580</v>
      </c>
      <c r="B58" s="37" t="s">
        <v>76</v>
      </c>
      <c r="C58" s="38">
        <v>64816816</v>
      </c>
      <c r="D58" s="38">
        <v>9460</v>
      </c>
      <c r="E58" s="38">
        <f t="shared" si="0"/>
        <v>6851.6718816067651</v>
      </c>
      <c r="F58" s="39">
        <f t="shared" si="1"/>
        <v>0.95914195299430716</v>
      </c>
      <c r="G58" s="38">
        <f t="shared" si="2"/>
        <v>186.79758068832803</v>
      </c>
      <c r="H58" s="40">
        <f t="shared" si="3"/>
        <v>0</v>
      </c>
      <c r="I58" s="38">
        <f t="shared" si="4"/>
        <v>186.79758068832803</v>
      </c>
      <c r="J58" s="38">
        <f t="shared" si="5"/>
        <v>-48.882249008798041</v>
      </c>
      <c r="K58" s="38">
        <f t="shared" si="6"/>
        <v>137.91533167952997</v>
      </c>
      <c r="L58" s="38">
        <f t="shared" si="7"/>
        <v>1767105.1133115832</v>
      </c>
      <c r="M58" s="38">
        <f t="shared" si="8"/>
        <v>1304679.0376883536</v>
      </c>
    </row>
    <row r="59" spans="1:13" x14ac:dyDescent="0.25">
      <c r="A59" s="37">
        <v>1804</v>
      </c>
      <c r="B59" s="37" t="s">
        <v>77</v>
      </c>
      <c r="C59" s="38">
        <v>390436163</v>
      </c>
      <c r="D59" s="38">
        <v>53638</v>
      </c>
      <c r="E59" s="38">
        <f t="shared" si="0"/>
        <v>7279.0962190984001</v>
      </c>
      <c r="F59" s="39">
        <f t="shared" si="1"/>
        <v>1.0189756141653215</v>
      </c>
      <c r="G59" s="38">
        <f t="shared" si="2"/>
        <v>-86.753995306318402</v>
      </c>
      <c r="H59" s="40">
        <f t="shared" si="3"/>
        <v>0</v>
      </c>
      <c r="I59" s="38">
        <f t="shared" si="4"/>
        <v>-86.753995306318402</v>
      </c>
      <c r="J59" s="38">
        <f t="shared" si="5"/>
        <v>-48.882249008798041</v>
      </c>
      <c r="K59" s="38">
        <f t="shared" si="6"/>
        <v>-135.63624431511644</v>
      </c>
      <c r="L59" s="38">
        <f t="shared" si="7"/>
        <v>-4653310.8002403062</v>
      </c>
      <c r="M59" s="38">
        <f t="shared" si="8"/>
        <v>-7275256.8725742158</v>
      </c>
    </row>
    <row r="60" spans="1:13" x14ac:dyDescent="0.25">
      <c r="A60" s="37">
        <v>1806</v>
      </c>
      <c r="B60" s="37" t="s">
        <v>78</v>
      </c>
      <c r="C60" s="38">
        <v>147410486</v>
      </c>
      <c r="D60" s="38">
        <v>21647</v>
      </c>
      <c r="E60" s="38">
        <f t="shared" si="0"/>
        <v>6809.7420427772904</v>
      </c>
      <c r="F60" s="39">
        <f t="shared" si="1"/>
        <v>0.95327233924184485</v>
      </c>
      <c r="G60" s="38">
        <f t="shared" si="2"/>
        <v>213.6326775391918</v>
      </c>
      <c r="H60" s="40">
        <f t="shared" si="3"/>
        <v>0</v>
      </c>
      <c r="I60" s="38">
        <f t="shared" si="4"/>
        <v>213.6326775391918</v>
      </c>
      <c r="J60" s="38">
        <f t="shared" si="5"/>
        <v>-48.882249008798041</v>
      </c>
      <c r="K60" s="38">
        <f t="shared" si="6"/>
        <v>164.75042853039378</v>
      </c>
      <c r="L60" s="38">
        <f t="shared" si="7"/>
        <v>4624506.5706908852</v>
      </c>
      <c r="M60" s="38">
        <f t="shared" si="8"/>
        <v>3566352.5263974341</v>
      </c>
    </row>
    <row r="61" spans="1:13" x14ac:dyDescent="0.25">
      <c r="A61" s="37">
        <v>1811</v>
      </c>
      <c r="B61" s="37" t="s">
        <v>79</v>
      </c>
      <c r="C61" s="38">
        <v>7309471</v>
      </c>
      <c r="D61" s="38">
        <v>1361</v>
      </c>
      <c r="E61" s="38">
        <f t="shared" si="0"/>
        <v>5370.6620132255694</v>
      </c>
      <c r="F61" s="39">
        <f t="shared" si="1"/>
        <v>0.7518204813727174</v>
      </c>
      <c r="G61" s="38">
        <f t="shared" si="2"/>
        <v>1134.6438964522933</v>
      </c>
      <c r="H61" s="40">
        <f t="shared" si="3"/>
        <v>370.48437232221812</v>
      </c>
      <c r="I61" s="38">
        <f t="shared" si="4"/>
        <v>1505.1282687745115</v>
      </c>
      <c r="J61" s="38">
        <f t="shared" si="5"/>
        <v>-48.882249008798041</v>
      </c>
      <c r="K61" s="38">
        <f t="shared" si="6"/>
        <v>1456.2460197657135</v>
      </c>
      <c r="L61" s="38">
        <f t="shared" si="7"/>
        <v>2048479.5738021103</v>
      </c>
      <c r="M61" s="38">
        <f t="shared" si="8"/>
        <v>1981950.832901136</v>
      </c>
    </row>
    <row r="62" spans="1:13" x14ac:dyDescent="0.25">
      <c r="A62" s="37">
        <v>1812</v>
      </c>
      <c r="B62" s="37" t="s">
        <v>80</v>
      </c>
      <c r="C62" s="38">
        <v>11474715</v>
      </c>
      <c r="D62" s="38">
        <v>2006</v>
      </c>
      <c r="E62" s="38">
        <f t="shared" si="0"/>
        <v>5720.1969092721838</v>
      </c>
      <c r="F62" s="39">
        <f t="shared" si="1"/>
        <v>0.80075066784790405</v>
      </c>
      <c r="G62" s="38">
        <f t="shared" si="2"/>
        <v>910.94156298246003</v>
      </c>
      <c r="H62" s="40">
        <f t="shared" si="3"/>
        <v>248.14715870590305</v>
      </c>
      <c r="I62" s="38">
        <f t="shared" si="4"/>
        <v>1159.088721688363</v>
      </c>
      <c r="J62" s="38">
        <f t="shared" si="5"/>
        <v>-48.882249008798041</v>
      </c>
      <c r="K62" s="38">
        <f t="shared" si="6"/>
        <v>1110.206472679565</v>
      </c>
      <c r="L62" s="38">
        <f t="shared" si="7"/>
        <v>2325131.9757068562</v>
      </c>
      <c r="M62" s="38">
        <f t="shared" si="8"/>
        <v>2227074.1841952074</v>
      </c>
    </row>
    <row r="63" spans="1:13" x14ac:dyDescent="0.25">
      <c r="A63" s="37">
        <v>1813</v>
      </c>
      <c r="B63" s="37" t="s">
        <v>81</v>
      </c>
      <c r="C63" s="38">
        <v>49955140</v>
      </c>
      <c r="D63" s="38">
        <v>7841</v>
      </c>
      <c r="E63" s="38">
        <f t="shared" si="0"/>
        <v>6371.0164519831651</v>
      </c>
      <c r="F63" s="39">
        <f t="shared" si="1"/>
        <v>0.89185665453684726</v>
      </c>
      <c r="G63" s="38">
        <f t="shared" si="2"/>
        <v>494.41705564743199</v>
      </c>
      <c r="H63" s="40">
        <f t="shared" si="3"/>
        <v>20.36031875705962</v>
      </c>
      <c r="I63" s="38">
        <f t="shared" si="4"/>
        <v>514.77737440449164</v>
      </c>
      <c r="J63" s="38">
        <f t="shared" si="5"/>
        <v>-48.882249008798041</v>
      </c>
      <c r="K63" s="38">
        <f t="shared" si="6"/>
        <v>465.89512539569358</v>
      </c>
      <c r="L63" s="38">
        <f t="shared" si="7"/>
        <v>4036369.3927056189</v>
      </c>
      <c r="M63" s="38">
        <f t="shared" si="8"/>
        <v>3653083.6782276332</v>
      </c>
    </row>
    <row r="64" spans="1:13" x14ac:dyDescent="0.25">
      <c r="A64" s="37">
        <v>1815</v>
      </c>
      <c r="B64" s="37" t="s">
        <v>82</v>
      </c>
      <c r="C64" s="38">
        <v>6476393</v>
      </c>
      <c r="D64" s="38">
        <v>1202</v>
      </c>
      <c r="E64" s="38">
        <f t="shared" si="0"/>
        <v>5388.0141430948415</v>
      </c>
      <c r="F64" s="39">
        <f t="shared" si="1"/>
        <v>0.75424954628110896</v>
      </c>
      <c r="G64" s="38">
        <f t="shared" si="2"/>
        <v>1123.5385333359591</v>
      </c>
      <c r="H64" s="40">
        <f t="shared" si="3"/>
        <v>364.41112686797283</v>
      </c>
      <c r="I64" s="38">
        <f t="shared" si="4"/>
        <v>1487.9496602039319</v>
      </c>
      <c r="J64" s="38">
        <f t="shared" si="5"/>
        <v>-48.882249008798041</v>
      </c>
      <c r="K64" s="38">
        <f t="shared" si="6"/>
        <v>1439.0674111951339</v>
      </c>
      <c r="L64" s="38">
        <f t="shared" si="7"/>
        <v>1788515.4915651262</v>
      </c>
      <c r="M64" s="38">
        <f t="shared" si="8"/>
        <v>1729759.0282565509</v>
      </c>
    </row>
    <row r="65" spans="1:13" x14ac:dyDescent="0.25">
      <c r="A65" s="37">
        <v>1816</v>
      </c>
      <c r="B65" s="37" t="s">
        <v>83</v>
      </c>
      <c r="C65" s="38">
        <v>2395713</v>
      </c>
      <c r="D65" s="38">
        <v>477</v>
      </c>
      <c r="E65" s="38">
        <f t="shared" si="0"/>
        <v>5022.4591194968552</v>
      </c>
      <c r="F65" s="39">
        <f t="shared" si="1"/>
        <v>0.70307675731526753</v>
      </c>
      <c r="G65" s="38">
        <f t="shared" si="2"/>
        <v>1357.4937484386703</v>
      </c>
      <c r="H65" s="40">
        <f t="shared" si="3"/>
        <v>492.35538512726805</v>
      </c>
      <c r="I65" s="38">
        <f t="shared" si="4"/>
        <v>1849.8491335659382</v>
      </c>
      <c r="J65" s="38">
        <f t="shared" si="5"/>
        <v>-48.882249008798041</v>
      </c>
      <c r="K65" s="38">
        <f t="shared" si="6"/>
        <v>1800.9668845571402</v>
      </c>
      <c r="L65" s="38">
        <f t="shared" si="7"/>
        <v>882378.03671095253</v>
      </c>
      <c r="M65" s="38">
        <f t="shared" si="8"/>
        <v>859061.20393375587</v>
      </c>
    </row>
    <row r="66" spans="1:13" x14ac:dyDescent="0.25">
      <c r="A66" s="37">
        <v>1818</v>
      </c>
      <c r="B66" s="37" t="s">
        <v>84</v>
      </c>
      <c r="C66" s="38">
        <v>11816418</v>
      </c>
      <c r="D66" s="38">
        <v>1874</v>
      </c>
      <c r="E66" s="38">
        <f t="shared" si="0"/>
        <v>6305.4525080042686</v>
      </c>
      <c r="F66" s="39">
        <f t="shared" si="1"/>
        <v>0.8826785837884884</v>
      </c>
      <c r="G66" s="38">
        <f t="shared" si="2"/>
        <v>536.37797979392576</v>
      </c>
      <c r="H66" s="40">
        <f t="shared" si="3"/>
        <v>43.307699149673404</v>
      </c>
      <c r="I66" s="38">
        <f t="shared" si="4"/>
        <v>579.68567894359921</v>
      </c>
      <c r="J66" s="38">
        <f t="shared" si="5"/>
        <v>-48.882249008798041</v>
      </c>
      <c r="K66" s="38">
        <f t="shared" si="6"/>
        <v>530.80342993480122</v>
      </c>
      <c r="L66" s="38">
        <f t="shared" si="7"/>
        <v>1086330.9623403049</v>
      </c>
      <c r="M66" s="38">
        <f t="shared" si="8"/>
        <v>994725.62769781752</v>
      </c>
    </row>
    <row r="67" spans="1:13" x14ac:dyDescent="0.25">
      <c r="A67" s="37">
        <v>1820</v>
      </c>
      <c r="B67" s="37" t="s">
        <v>85</v>
      </c>
      <c r="C67" s="38">
        <v>52802115</v>
      </c>
      <c r="D67" s="38">
        <v>7489</v>
      </c>
      <c r="E67" s="38">
        <f t="shared" si="0"/>
        <v>7050.6229136066231</v>
      </c>
      <c r="F67" s="39">
        <f t="shared" si="1"/>
        <v>0.9869924228766781</v>
      </c>
      <c r="G67" s="38">
        <f t="shared" si="2"/>
        <v>59.468920208418858</v>
      </c>
      <c r="H67" s="40">
        <f t="shared" si="3"/>
        <v>0</v>
      </c>
      <c r="I67" s="38">
        <f t="shared" si="4"/>
        <v>59.468920208418858</v>
      </c>
      <c r="J67" s="38">
        <f t="shared" si="5"/>
        <v>-48.882249008798041</v>
      </c>
      <c r="K67" s="38">
        <f t="shared" si="6"/>
        <v>10.586671199620817</v>
      </c>
      <c r="L67" s="38">
        <f t="shared" si="7"/>
        <v>445362.74344084883</v>
      </c>
      <c r="M67" s="38">
        <f t="shared" si="8"/>
        <v>79283.580613960294</v>
      </c>
    </row>
    <row r="68" spans="1:13" x14ac:dyDescent="0.25">
      <c r="A68" s="37">
        <v>1822</v>
      </c>
      <c r="B68" s="37" t="s">
        <v>86</v>
      </c>
      <c r="C68" s="38">
        <v>13539938</v>
      </c>
      <c r="D68" s="38">
        <v>2392</v>
      </c>
      <c r="E68" s="38">
        <f t="shared" si="0"/>
        <v>5660.5091973244143</v>
      </c>
      <c r="F68" s="39">
        <f t="shared" si="1"/>
        <v>0.79239519058679497</v>
      </c>
      <c r="G68" s="38">
        <f t="shared" si="2"/>
        <v>949.14169862903248</v>
      </c>
      <c r="H68" s="40">
        <f t="shared" si="3"/>
        <v>269.03785788762235</v>
      </c>
      <c r="I68" s="38">
        <f t="shared" si="4"/>
        <v>1218.1795565166549</v>
      </c>
      <c r="J68" s="38">
        <f t="shared" si="5"/>
        <v>-48.882249008798041</v>
      </c>
      <c r="K68" s="38">
        <f t="shared" si="6"/>
        <v>1169.2973075078569</v>
      </c>
      <c r="L68" s="38">
        <f t="shared" si="7"/>
        <v>2913885.4991878383</v>
      </c>
      <c r="M68" s="38">
        <f t="shared" si="8"/>
        <v>2796959.1595587935</v>
      </c>
    </row>
    <row r="69" spans="1:13" x14ac:dyDescent="0.25">
      <c r="A69" s="37">
        <v>1824</v>
      </c>
      <c r="B69" s="37" t="s">
        <v>87</v>
      </c>
      <c r="C69" s="38">
        <v>89129591</v>
      </c>
      <c r="D69" s="38">
        <v>13481</v>
      </c>
      <c r="E69" s="38">
        <f t="shared" si="0"/>
        <v>6611.4969957718267</v>
      </c>
      <c r="F69" s="39">
        <f t="shared" si="1"/>
        <v>0.92552069776778201</v>
      </c>
      <c r="G69" s="38">
        <f t="shared" si="2"/>
        <v>340.50950762268855</v>
      </c>
      <c r="H69" s="40">
        <f t="shared" si="3"/>
        <v>0</v>
      </c>
      <c r="I69" s="38">
        <f t="shared" si="4"/>
        <v>340.50950762268855</v>
      </c>
      <c r="J69" s="38">
        <f t="shared" si="5"/>
        <v>-48.882249008798041</v>
      </c>
      <c r="K69" s="38">
        <f t="shared" si="6"/>
        <v>291.62725861389049</v>
      </c>
      <c r="L69" s="38">
        <f t="shared" si="7"/>
        <v>4590408.6722614644</v>
      </c>
      <c r="M69" s="38">
        <f t="shared" si="8"/>
        <v>3931427.0733738579</v>
      </c>
    </row>
    <row r="70" spans="1:13" x14ac:dyDescent="0.25">
      <c r="A70" s="37">
        <v>1825</v>
      </c>
      <c r="B70" s="37" t="s">
        <v>88</v>
      </c>
      <c r="C70" s="38">
        <v>8270063</v>
      </c>
      <c r="D70" s="38">
        <v>1415</v>
      </c>
      <c r="E70" s="38">
        <f t="shared" si="0"/>
        <v>5844.5674911660781</v>
      </c>
      <c r="F70" s="39">
        <f t="shared" si="1"/>
        <v>0.81816087733749998</v>
      </c>
      <c r="G70" s="38">
        <f t="shared" si="2"/>
        <v>831.34439057036775</v>
      </c>
      <c r="H70" s="40">
        <f t="shared" si="3"/>
        <v>204.61745504304008</v>
      </c>
      <c r="I70" s="38">
        <f t="shared" si="4"/>
        <v>1035.9618456134078</v>
      </c>
      <c r="J70" s="38">
        <f t="shared" si="5"/>
        <v>-48.882249008798041</v>
      </c>
      <c r="K70" s="38">
        <f t="shared" si="6"/>
        <v>987.07959660460983</v>
      </c>
      <c r="L70" s="38">
        <f t="shared" si="7"/>
        <v>1465886.0115429722</v>
      </c>
      <c r="M70" s="38">
        <f t="shared" si="8"/>
        <v>1396717.629195523</v>
      </c>
    </row>
    <row r="71" spans="1:13" x14ac:dyDescent="0.25">
      <c r="A71" s="37">
        <v>1826</v>
      </c>
      <c r="B71" s="37" t="s">
        <v>89</v>
      </c>
      <c r="C71" s="38">
        <v>6216906</v>
      </c>
      <c r="D71" s="38">
        <v>1255</v>
      </c>
      <c r="E71" s="38">
        <f t="shared" si="0"/>
        <v>4953.7099601593627</v>
      </c>
      <c r="F71" s="39">
        <f t="shared" si="1"/>
        <v>0.69345279923713843</v>
      </c>
      <c r="G71" s="38">
        <f t="shared" si="2"/>
        <v>1401.4932104146656</v>
      </c>
      <c r="H71" s="40">
        <f t="shared" si="3"/>
        <v>516.41759089539039</v>
      </c>
      <c r="I71" s="38">
        <f t="shared" si="4"/>
        <v>1917.9108013100558</v>
      </c>
      <c r="J71" s="38">
        <f t="shared" si="5"/>
        <v>-48.882249008798041</v>
      </c>
      <c r="K71" s="38">
        <f t="shared" si="6"/>
        <v>1869.0285523012578</v>
      </c>
      <c r="L71" s="38">
        <f t="shared" si="7"/>
        <v>2406978.0556441201</v>
      </c>
      <c r="M71" s="38">
        <f t="shared" si="8"/>
        <v>2345630.8331380785</v>
      </c>
    </row>
    <row r="72" spans="1:13" x14ac:dyDescent="0.25">
      <c r="A72" s="37">
        <v>1827</v>
      </c>
      <c r="B72" s="37" t="s">
        <v>90</v>
      </c>
      <c r="C72" s="38">
        <v>7034626</v>
      </c>
      <c r="D72" s="38">
        <v>1445</v>
      </c>
      <c r="E72" s="38">
        <f t="shared" si="0"/>
        <v>4868.2532871972317</v>
      </c>
      <c r="F72" s="39">
        <f t="shared" si="1"/>
        <v>0.6814900138589699</v>
      </c>
      <c r="G72" s="38">
        <f t="shared" si="2"/>
        <v>1456.1854811104295</v>
      </c>
      <c r="H72" s="40">
        <f t="shared" si="3"/>
        <v>546.32742643213624</v>
      </c>
      <c r="I72" s="38">
        <f t="shared" si="4"/>
        <v>2002.5129075425657</v>
      </c>
      <c r="J72" s="38">
        <f t="shared" si="5"/>
        <v>-48.882249008798041</v>
      </c>
      <c r="K72" s="38">
        <f t="shared" si="6"/>
        <v>1953.6306585337677</v>
      </c>
      <c r="L72" s="38">
        <f t="shared" si="7"/>
        <v>2893631.1513990075</v>
      </c>
      <c r="M72" s="38">
        <f t="shared" si="8"/>
        <v>2822996.3015812943</v>
      </c>
    </row>
    <row r="73" spans="1:13" x14ac:dyDescent="0.25">
      <c r="A73" s="37">
        <v>1828</v>
      </c>
      <c r="B73" s="37" t="s">
        <v>91</v>
      </c>
      <c r="C73" s="38">
        <v>9877449</v>
      </c>
      <c r="D73" s="38">
        <v>1796</v>
      </c>
      <c r="E73" s="38">
        <f t="shared" ref="E73:E136" si="9">(C73)/D73</f>
        <v>5499.6932071269484</v>
      </c>
      <c r="F73" s="39">
        <f t="shared" ref="F73:F136" si="10">E73/$E$366</f>
        <v>0.76988311388843755</v>
      </c>
      <c r="G73" s="38">
        <f t="shared" ref="G73:G136" si="11">(E$366-E73)*0.64</f>
        <v>1052.0639323554108</v>
      </c>
      <c r="H73" s="40">
        <f t="shared" ref="H73:H136" si="12">(IF(E73&gt;=E$366*0.9,0,IF(E73&lt;0.9*E$366,(E$366*0.9-E73)*0.35)))</f>
        <v>325.32345445673542</v>
      </c>
      <c r="I73" s="38">
        <f t="shared" ref="I73:I136" si="13">G73+H73</f>
        <v>1377.3873868121461</v>
      </c>
      <c r="J73" s="38">
        <f t="shared" ref="J73:J136" si="14">I$368</f>
        <v>-48.882249008798041</v>
      </c>
      <c r="K73" s="38">
        <f t="shared" ref="K73:K136" si="15">I73+J73</f>
        <v>1328.5051378033481</v>
      </c>
      <c r="L73" s="38">
        <f t="shared" ref="L73:L136" si="16">I73*D73</f>
        <v>2473787.7467146143</v>
      </c>
      <c r="M73" s="38">
        <f t="shared" ref="M73:M136" si="17">D73*K73</f>
        <v>2385995.227494813</v>
      </c>
    </row>
    <row r="74" spans="1:13" x14ac:dyDescent="0.25">
      <c r="A74" s="37">
        <v>1832</v>
      </c>
      <c r="B74" s="37" t="s">
        <v>92</v>
      </c>
      <c r="C74" s="38">
        <v>26093143</v>
      </c>
      <c r="D74" s="38">
        <v>4486</v>
      </c>
      <c r="E74" s="38">
        <f t="shared" si="9"/>
        <v>5816.5722246990636</v>
      </c>
      <c r="F74" s="39">
        <f t="shared" si="10"/>
        <v>0.81424191638639976</v>
      </c>
      <c r="G74" s="38">
        <f t="shared" si="11"/>
        <v>849.261361109257</v>
      </c>
      <c r="H74" s="40">
        <f t="shared" si="12"/>
        <v>214.41579830649516</v>
      </c>
      <c r="I74" s="38">
        <f t="shared" si="13"/>
        <v>1063.6771594157522</v>
      </c>
      <c r="J74" s="38">
        <f t="shared" si="14"/>
        <v>-48.882249008798041</v>
      </c>
      <c r="K74" s="38">
        <f t="shared" si="15"/>
        <v>1014.7949104069542</v>
      </c>
      <c r="L74" s="38">
        <f t="shared" si="16"/>
        <v>4771655.7371390639</v>
      </c>
      <c r="M74" s="38">
        <f t="shared" si="17"/>
        <v>4552369.9680855963</v>
      </c>
    </row>
    <row r="75" spans="1:13" x14ac:dyDescent="0.25">
      <c r="A75" s="37">
        <v>1833</v>
      </c>
      <c r="B75" s="37" t="s">
        <v>93</v>
      </c>
      <c r="C75" s="38">
        <v>177264140</v>
      </c>
      <c r="D75" s="38">
        <v>25844</v>
      </c>
      <c r="E75" s="38">
        <f t="shared" si="9"/>
        <v>6859.0055718928961</v>
      </c>
      <c r="F75" s="39">
        <f t="shared" si="10"/>
        <v>0.96016857104392195</v>
      </c>
      <c r="G75" s="38">
        <f t="shared" si="11"/>
        <v>182.10401890520413</v>
      </c>
      <c r="H75" s="40">
        <f t="shared" si="12"/>
        <v>0</v>
      </c>
      <c r="I75" s="38">
        <f t="shared" si="13"/>
        <v>182.10401890520413</v>
      </c>
      <c r="J75" s="38">
        <f t="shared" si="14"/>
        <v>-48.882249008798041</v>
      </c>
      <c r="K75" s="38">
        <f t="shared" si="15"/>
        <v>133.2217698964061</v>
      </c>
      <c r="L75" s="38">
        <f t="shared" si="16"/>
        <v>4706296.2645860957</v>
      </c>
      <c r="M75" s="38">
        <f t="shared" si="17"/>
        <v>3442983.4212027192</v>
      </c>
    </row>
    <row r="76" spans="1:13" x14ac:dyDescent="0.25">
      <c r="A76" s="37">
        <v>1834</v>
      </c>
      <c r="B76" s="37" t="s">
        <v>94</v>
      </c>
      <c r="C76" s="38">
        <v>15629104</v>
      </c>
      <c r="D76" s="38">
        <v>1953</v>
      </c>
      <c r="E76" s="38">
        <f t="shared" si="9"/>
        <v>8002.6134152585764</v>
      </c>
      <c r="F76" s="39">
        <f t="shared" si="10"/>
        <v>1.1202582950264632</v>
      </c>
      <c r="G76" s="38">
        <f t="shared" si="11"/>
        <v>-549.80500084883124</v>
      </c>
      <c r="H76" s="40">
        <f t="shared" si="12"/>
        <v>0</v>
      </c>
      <c r="I76" s="38">
        <f t="shared" si="13"/>
        <v>-549.80500084883124</v>
      </c>
      <c r="J76" s="38">
        <f t="shared" si="14"/>
        <v>-48.882249008798041</v>
      </c>
      <c r="K76" s="38">
        <f t="shared" si="15"/>
        <v>-598.68724985762924</v>
      </c>
      <c r="L76" s="38">
        <f t="shared" si="16"/>
        <v>-1073769.1666577675</v>
      </c>
      <c r="M76" s="38">
        <f t="shared" si="17"/>
        <v>-1169236.19897195</v>
      </c>
    </row>
    <row r="77" spans="1:13" x14ac:dyDescent="0.25">
      <c r="A77" s="37">
        <v>1835</v>
      </c>
      <c r="B77" s="37" t="s">
        <v>95</v>
      </c>
      <c r="C77" s="38">
        <v>2304330</v>
      </c>
      <c r="D77" s="38">
        <v>443</v>
      </c>
      <c r="E77" s="38">
        <f t="shared" si="9"/>
        <v>5201.6478555304739</v>
      </c>
      <c r="F77" s="39">
        <f t="shared" si="10"/>
        <v>0.72816077143673219</v>
      </c>
      <c r="G77" s="38">
        <f t="shared" si="11"/>
        <v>1242.8129573771544</v>
      </c>
      <c r="H77" s="40">
        <f t="shared" si="12"/>
        <v>429.63932751550152</v>
      </c>
      <c r="I77" s="38">
        <f t="shared" si="13"/>
        <v>1672.4522848926558</v>
      </c>
      <c r="J77" s="38">
        <f t="shared" si="14"/>
        <v>-48.882249008798041</v>
      </c>
      <c r="K77" s="38">
        <f t="shared" si="15"/>
        <v>1623.5700358838578</v>
      </c>
      <c r="L77" s="38">
        <f t="shared" si="16"/>
        <v>740896.36220744648</v>
      </c>
      <c r="M77" s="38">
        <f t="shared" si="17"/>
        <v>719241.52589654899</v>
      </c>
    </row>
    <row r="78" spans="1:13" x14ac:dyDescent="0.25">
      <c r="A78" s="37">
        <v>1836</v>
      </c>
      <c r="B78" s="37" t="s">
        <v>96</v>
      </c>
      <c r="C78" s="38">
        <v>7313044</v>
      </c>
      <c r="D78" s="38">
        <v>1140</v>
      </c>
      <c r="E78" s="38">
        <f t="shared" si="9"/>
        <v>6414.9508771929823</v>
      </c>
      <c r="F78" s="39">
        <f t="shared" si="10"/>
        <v>0.89800688343390656</v>
      </c>
      <c r="G78" s="38">
        <f t="shared" si="11"/>
        <v>466.299023513149</v>
      </c>
      <c r="H78" s="40">
        <f t="shared" si="12"/>
        <v>4.9832699336236139</v>
      </c>
      <c r="I78" s="38">
        <f t="shared" si="13"/>
        <v>471.2822934467726</v>
      </c>
      <c r="J78" s="38">
        <f t="shared" si="14"/>
        <v>-48.882249008798041</v>
      </c>
      <c r="K78" s="38">
        <f t="shared" si="15"/>
        <v>422.40004443797454</v>
      </c>
      <c r="L78" s="38">
        <f t="shared" si="16"/>
        <v>537261.81452932081</v>
      </c>
      <c r="M78" s="38">
        <f t="shared" si="17"/>
        <v>481536.05065929098</v>
      </c>
    </row>
    <row r="79" spans="1:13" x14ac:dyDescent="0.25">
      <c r="A79" s="37">
        <v>1837</v>
      </c>
      <c r="B79" s="37" t="s">
        <v>97</v>
      </c>
      <c r="C79" s="38">
        <v>46153951</v>
      </c>
      <c r="D79" s="38">
        <v>6074</v>
      </c>
      <c r="E79" s="38">
        <f t="shared" si="9"/>
        <v>7598.6089891340134</v>
      </c>
      <c r="F79" s="39">
        <f t="shared" si="10"/>
        <v>1.0637031066013301</v>
      </c>
      <c r="G79" s="38">
        <f t="shared" si="11"/>
        <v>-291.24216812911095</v>
      </c>
      <c r="H79" s="40">
        <f t="shared" si="12"/>
        <v>0</v>
      </c>
      <c r="I79" s="38">
        <f t="shared" si="13"/>
        <v>-291.24216812911095</v>
      </c>
      <c r="J79" s="38">
        <f t="shared" si="14"/>
        <v>-48.882249008798041</v>
      </c>
      <c r="K79" s="38">
        <f t="shared" si="15"/>
        <v>-340.12441713790901</v>
      </c>
      <c r="L79" s="38">
        <f t="shared" si="16"/>
        <v>-1769004.9292162198</v>
      </c>
      <c r="M79" s="38">
        <f t="shared" si="17"/>
        <v>-2065915.7096956593</v>
      </c>
    </row>
    <row r="80" spans="1:13" x14ac:dyDescent="0.25">
      <c r="A80" s="37">
        <v>1838</v>
      </c>
      <c r="B80" s="37" t="s">
        <v>98</v>
      </c>
      <c r="C80" s="38">
        <v>13655645</v>
      </c>
      <c r="D80" s="38">
        <v>2024</v>
      </c>
      <c r="E80" s="38">
        <f t="shared" si="9"/>
        <v>6746.860177865613</v>
      </c>
      <c r="F80" s="39">
        <f t="shared" si="10"/>
        <v>0.94446972350637459</v>
      </c>
      <c r="G80" s="38">
        <f t="shared" si="11"/>
        <v>253.87707108266537</v>
      </c>
      <c r="H80" s="40">
        <f t="shared" si="12"/>
        <v>0</v>
      </c>
      <c r="I80" s="38">
        <f t="shared" si="13"/>
        <v>253.87707108266537</v>
      </c>
      <c r="J80" s="38">
        <f t="shared" si="14"/>
        <v>-48.882249008798041</v>
      </c>
      <c r="K80" s="38">
        <f t="shared" si="15"/>
        <v>204.99482207386734</v>
      </c>
      <c r="L80" s="38">
        <f t="shared" si="16"/>
        <v>513847.19187131472</v>
      </c>
      <c r="M80" s="38">
        <f t="shared" si="17"/>
        <v>414909.51987750747</v>
      </c>
    </row>
    <row r="81" spans="1:13" x14ac:dyDescent="0.25">
      <c r="A81" s="37">
        <v>1839</v>
      </c>
      <c r="B81" s="37" t="s">
        <v>99</v>
      </c>
      <c r="C81" s="38">
        <v>5042046</v>
      </c>
      <c r="D81" s="38">
        <v>1032</v>
      </c>
      <c r="E81" s="38">
        <f t="shared" si="9"/>
        <v>4885.7034883720926</v>
      </c>
      <c r="F81" s="39">
        <f t="shared" si="10"/>
        <v>0.68393280743172269</v>
      </c>
      <c r="G81" s="38">
        <f t="shared" si="11"/>
        <v>1445.0173523585183</v>
      </c>
      <c r="H81" s="40">
        <f t="shared" si="12"/>
        <v>540.21985602093491</v>
      </c>
      <c r="I81" s="38">
        <f t="shared" si="13"/>
        <v>1985.2372083794533</v>
      </c>
      <c r="J81" s="38">
        <f t="shared" si="14"/>
        <v>-48.882249008798041</v>
      </c>
      <c r="K81" s="38">
        <f t="shared" si="15"/>
        <v>1936.3549593706553</v>
      </c>
      <c r="L81" s="38">
        <f t="shared" si="16"/>
        <v>2048764.7990475958</v>
      </c>
      <c r="M81" s="38">
        <f t="shared" si="17"/>
        <v>1998318.3180705162</v>
      </c>
    </row>
    <row r="82" spans="1:13" x14ac:dyDescent="0.25">
      <c r="A82" s="37">
        <v>1840</v>
      </c>
      <c r="B82" s="37" t="s">
        <v>100</v>
      </c>
      <c r="C82" s="38">
        <v>29480499</v>
      </c>
      <c r="D82" s="38">
        <v>4865</v>
      </c>
      <c r="E82" s="38">
        <f t="shared" si="9"/>
        <v>6059.7120246659815</v>
      </c>
      <c r="F82" s="39">
        <f t="shared" si="10"/>
        <v>0.84827821973258788</v>
      </c>
      <c r="G82" s="38">
        <f t="shared" si="11"/>
        <v>693.65188913042948</v>
      </c>
      <c r="H82" s="40">
        <f t="shared" si="12"/>
        <v>129.31686831807386</v>
      </c>
      <c r="I82" s="38">
        <f t="shared" si="13"/>
        <v>822.96875744850331</v>
      </c>
      <c r="J82" s="38">
        <f t="shared" si="14"/>
        <v>-48.882249008798041</v>
      </c>
      <c r="K82" s="38">
        <f t="shared" si="15"/>
        <v>774.08650843970531</v>
      </c>
      <c r="L82" s="38">
        <f t="shared" si="16"/>
        <v>4003743.0049869688</v>
      </c>
      <c r="M82" s="38">
        <f t="shared" si="17"/>
        <v>3765930.8635591664</v>
      </c>
    </row>
    <row r="83" spans="1:13" x14ac:dyDescent="0.25">
      <c r="A83" s="37">
        <v>1841</v>
      </c>
      <c r="B83" s="37" t="s">
        <v>101</v>
      </c>
      <c r="C83" s="38">
        <v>63569136</v>
      </c>
      <c r="D83" s="38">
        <v>9707</v>
      </c>
      <c r="E83" s="38">
        <f t="shared" si="9"/>
        <v>6548.7932419903163</v>
      </c>
      <c r="F83" s="39">
        <f t="shared" si="10"/>
        <v>0.91674301519609869</v>
      </c>
      <c r="G83" s="38">
        <f t="shared" si="11"/>
        <v>380.63991004285521</v>
      </c>
      <c r="H83" s="40">
        <f t="shared" si="12"/>
        <v>0</v>
      </c>
      <c r="I83" s="38">
        <f t="shared" si="13"/>
        <v>380.63991004285521</v>
      </c>
      <c r="J83" s="38">
        <f t="shared" si="14"/>
        <v>-48.882249008798041</v>
      </c>
      <c r="K83" s="38">
        <f t="shared" si="15"/>
        <v>331.75766103405715</v>
      </c>
      <c r="L83" s="38">
        <f t="shared" si="16"/>
        <v>3694871.6067859954</v>
      </c>
      <c r="M83" s="38">
        <f t="shared" si="17"/>
        <v>3220371.6156575927</v>
      </c>
    </row>
    <row r="84" spans="1:13" x14ac:dyDescent="0.25">
      <c r="A84" s="37">
        <v>1845</v>
      </c>
      <c r="B84" s="37" t="s">
        <v>102</v>
      </c>
      <c r="C84" s="38">
        <v>12046121</v>
      </c>
      <c r="D84" s="38">
        <v>1819</v>
      </c>
      <c r="E84" s="38">
        <f t="shared" si="9"/>
        <v>6622.3864760857614</v>
      </c>
      <c r="F84" s="39">
        <f t="shared" si="10"/>
        <v>0.92704507861903651</v>
      </c>
      <c r="G84" s="38">
        <f t="shared" si="11"/>
        <v>333.54024022177038</v>
      </c>
      <c r="H84" s="40">
        <f t="shared" si="12"/>
        <v>0</v>
      </c>
      <c r="I84" s="38">
        <f t="shared" si="13"/>
        <v>333.54024022177038</v>
      </c>
      <c r="J84" s="38">
        <f t="shared" si="14"/>
        <v>-48.882249008798041</v>
      </c>
      <c r="K84" s="38">
        <f t="shared" si="15"/>
        <v>284.65799121297232</v>
      </c>
      <c r="L84" s="38">
        <f t="shared" si="16"/>
        <v>606709.69696340035</v>
      </c>
      <c r="M84" s="38">
        <f t="shared" si="17"/>
        <v>517792.88601639663</v>
      </c>
    </row>
    <row r="85" spans="1:13" x14ac:dyDescent="0.25">
      <c r="A85" s="37">
        <v>1848</v>
      </c>
      <c r="B85" s="37" t="s">
        <v>103</v>
      </c>
      <c r="C85" s="38">
        <v>17547256</v>
      </c>
      <c r="D85" s="38">
        <v>2679</v>
      </c>
      <c r="E85" s="38">
        <f t="shared" si="9"/>
        <v>6549.9275849197466</v>
      </c>
      <c r="F85" s="39">
        <f t="shared" si="10"/>
        <v>0.91690180795668308</v>
      </c>
      <c r="G85" s="38">
        <f t="shared" si="11"/>
        <v>379.91393056801985</v>
      </c>
      <c r="H85" s="40">
        <f t="shared" si="12"/>
        <v>0</v>
      </c>
      <c r="I85" s="38">
        <f t="shared" si="13"/>
        <v>379.91393056801985</v>
      </c>
      <c r="J85" s="38">
        <f t="shared" si="14"/>
        <v>-48.882249008798041</v>
      </c>
      <c r="K85" s="38">
        <f t="shared" si="15"/>
        <v>331.03168155922179</v>
      </c>
      <c r="L85" s="38">
        <f t="shared" si="16"/>
        <v>1017789.4199917251</v>
      </c>
      <c r="M85" s="38">
        <f t="shared" si="17"/>
        <v>886833.87489715521</v>
      </c>
    </row>
    <row r="86" spans="1:13" x14ac:dyDescent="0.25">
      <c r="A86" s="37">
        <v>1851</v>
      </c>
      <c r="B86" s="37" t="s">
        <v>104</v>
      </c>
      <c r="C86" s="38">
        <v>12126393</v>
      </c>
      <c r="D86" s="38">
        <v>1964</v>
      </c>
      <c r="E86" s="38">
        <f t="shared" si="9"/>
        <v>6174.3345213849288</v>
      </c>
      <c r="F86" s="39">
        <f t="shared" si="10"/>
        <v>0.86432382834604538</v>
      </c>
      <c r="G86" s="38">
        <f t="shared" si="11"/>
        <v>620.29349123030318</v>
      </c>
      <c r="H86" s="40">
        <f t="shared" si="12"/>
        <v>89.198994466442301</v>
      </c>
      <c r="I86" s="38">
        <f t="shared" si="13"/>
        <v>709.49248569674546</v>
      </c>
      <c r="J86" s="38">
        <f t="shared" si="14"/>
        <v>-48.882249008798041</v>
      </c>
      <c r="K86" s="38">
        <f t="shared" si="15"/>
        <v>660.61023668794746</v>
      </c>
      <c r="L86" s="38">
        <f t="shared" si="16"/>
        <v>1393443.241908408</v>
      </c>
      <c r="M86" s="38">
        <f t="shared" si="17"/>
        <v>1297438.5048551287</v>
      </c>
    </row>
    <row r="87" spans="1:13" x14ac:dyDescent="0.25">
      <c r="A87" s="37">
        <v>1853</v>
      </c>
      <c r="B87" s="37" t="s">
        <v>105</v>
      </c>
      <c r="C87" s="38">
        <v>8631886</v>
      </c>
      <c r="D87" s="38">
        <v>1397</v>
      </c>
      <c r="E87" s="38">
        <f t="shared" si="9"/>
        <v>6178.8732999284184</v>
      </c>
      <c r="F87" s="39">
        <f t="shared" si="10"/>
        <v>0.86495919632507812</v>
      </c>
      <c r="G87" s="38">
        <f t="shared" si="11"/>
        <v>617.38867296246985</v>
      </c>
      <c r="H87" s="40">
        <f t="shared" si="12"/>
        <v>87.610421976220948</v>
      </c>
      <c r="I87" s="38">
        <f t="shared" si="13"/>
        <v>704.99909493869086</v>
      </c>
      <c r="J87" s="38">
        <f t="shared" si="14"/>
        <v>-48.882249008798041</v>
      </c>
      <c r="K87" s="38">
        <f t="shared" si="15"/>
        <v>656.11684592989286</v>
      </c>
      <c r="L87" s="38">
        <f t="shared" si="16"/>
        <v>984883.73562935111</v>
      </c>
      <c r="M87" s="38">
        <f t="shared" si="17"/>
        <v>916595.23376406031</v>
      </c>
    </row>
    <row r="88" spans="1:13" x14ac:dyDescent="0.25">
      <c r="A88" s="37">
        <v>1856</v>
      </c>
      <c r="B88" s="37" t="s">
        <v>106</v>
      </c>
      <c r="C88" s="38">
        <v>2705869</v>
      </c>
      <c r="D88" s="38">
        <v>471</v>
      </c>
      <c r="E88" s="38">
        <f t="shared" si="9"/>
        <v>5744.9447983014861</v>
      </c>
      <c r="F88" s="39">
        <f t="shared" si="10"/>
        <v>0.80421503961383345</v>
      </c>
      <c r="G88" s="38">
        <f t="shared" si="11"/>
        <v>895.10291400370659</v>
      </c>
      <c r="H88" s="40">
        <f t="shared" si="12"/>
        <v>239.48539754564726</v>
      </c>
      <c r="I88" s="38">
        <f t="shared" si="13"/>
        <v>1134.5883115493539</v>
      </c>
      <c r="J88" s="38">
        <f t="shared" si="14"/>
        <v>-48.882249008798041</v>
      </c>
      <c r="K88" s="38">
        <f t="shared" si="15"/>
        <v>1085.7060625405559</v>
      </c>
      <c r="L88" s="38">
        <f t="shared" si="16"/>
        <v>534391.09473974572</v>
      </c>
      <c r="M88" s="38">
        <f t="shared" si="17"/>
        <v>511367.55545660184</v>
      </c>
    </row>
    <row r="89" spans="1:13" x14ac:dyDescent="0.25">
      <c r="A89" s="37">
        <v>1857</v>
      </c>
      <c r="B89" s="37" t="s">
        <v>107</v>
      </c>
      <c r="C89" s="38">
        <v>5419221</v>
      </c>
      <c r="D89" s="38">
        <v>656</v>
      </c>
      <c r="E89" s="38">
        <f t="shared" si="9"/>
        <v>8261.0076219512193</v>
      </c>
      <c r="F89" s="39">
        <f t="shared" si="10"/>
        <v>1.1564300102416811</v>
      </c>
      <c r="G89" s="38">
        <f t="shared" si="11"/>
        <v>-715.17729313212271</v>
      </c>
      <c r="H89" s="40">
        <f t="shared" si="12"/>
        <v>0</v>
      </c>
      <c r="I89" s="38">
        <f t="shared" si="13"/>
        <v>-715.17729313212271</v>
      </c>
      <c r="J89" s="38">
        <f t="shared" si="14"/>
        <v>-48.882249008798041</v>
      </c>
      <c r="K89" s="38">
        <f t="shared" si="15"/>
        <v>-764.05954214092071</v>
      </c>
      <c r="L89" s="38">
        <f t="shared" si="16"/>
        <v>-469156.3042946725</v>
      </c>
      <c r="M89" s="38">
        <f t="shared" si="17"/>
        <v>-501223.05964444397</v>
      </c>
    </row>
    <row r="90" spans="1:13" x14ac:dyDescent="0.25">
      <c r="A90" s="37">
        <v>1859</v>
      </c>
      <c r="B90" s="37" t="s">
        <v>108</v>
      </c>
      <c r="C90" s="38">
        <v>9274694</v>
      </c>
      <c r="D90" s="38">
        <v>1235</v>
      </c>
      <c r="E90" s="38">
        <f t="shared" si="9"/>
        <v>7509.8736842105263</v>
      </c>
      <c r="F90" s="39">
        <f t="shared" si="10"/>
        <v>1.0512813568248507</v>
      </c>
      <c r="G90" s="38">
        <f t="shared" si="11"/>
        <v>-234.45157297807921</v>
      </c>
      <c r="H90" s="40">
        <f t="shared" si="12"/>
        <v>0</v>
      </c>
      <c r="I90" s="38">
        <f t="shared" si="13"/>
        <v>-234.45157297807921</v>
      </c>
      <c r="J90" s="38">
        <f t="shared" si="14"/>
        <v>-48.882249008798041</v>
      </c>
      <c r="K90" s="38">
        <f t="shared" si="15"/>
        <v>-283.33382198687724</v>
      </c>
      <c r="L90" s="38">
        <f t="shared" si="16"/>
        <v>-289547.69262792781</v>
      </c>
      <c r="M90" s="38">
        <f t="shared" si="17"/>
        <v>-349917.27015379339</v>
      </c>
    </row>
    <row r="91" spans="1:13" x14ac:dyDescent="0.25">
      <c r="A91" s="37">
        <v>1860</v>
      </c>
      <c r="B91" s="37" t="s">
        <v>109</v>
      </c>
      <c r="C91" s="38">
        <v>74268861</v>
      </c>
      <c r="D91" s="38">
        <v>11606</v>
      </c>
      <c r="E91" s="38">
        <f t="shared" si="9"/>
        <v>6399.1780975357569</v>
      </c>
      <c r="F91" s="39">
        <f t="shared" si="10"/>
        <v>0.89579890632321157</v>
      </c>
      <c r="G91" s="38">
        <f t="shared" si="11"/>
        <v>476.39360249377324</v>
      </c>
      <c r="H91" s="40">
        <f t="shared" si="12"/>
        <v>10.50374281365248</v>
      </c>
      <c r="I91" s="38">
        <f t="shared" si="13"/>
        <v>486.89734530742572</v>
      </c>
      <c r="J91" s="38">
        <f t="shared" si="14"/>
        <v>-48.882249008798041</v>
      </c>
      <c r="K91" s="38">
        <f t="shared" si="15"/>
        <v>438.01509629862767</v>
      </c>
      <c r="L91" s="38">
        <f t="shared" si="16"/>
        <v>5650930.5896379827</v>
      </c>
      <c r="M91" s="38">
        <f t="shared" si="17"/>
        <v>5083603.2076418726</v>
      </c>
    </row>
    <row r="92" spans="1:13" x14ac:dyDescent="0.25">
      <c r="A92" s="37">
        <v>1865</v>
      </c>
      <c r="B92" s="37" t="s">
        <v>110</v>
      </c>
      <c r="C92" s="38">
        <v>56630324</v>
      </c>
      <c r="D92" s="38">
        <v>9905</v>
      </c>
      <c r="E92" s="38">
        <f t="shared" si="9"/>
        <v>5717.3471983846539</v>
      </c>
      <c r="F92" s="39">
        <f t="shared" si="10"/>
        <v>0.80035174663372965</v>
      </c>
      <c r="G92" s="38">
        <f t="shared" si="11"/>
        <v>912.76537795047921</v>
      </c>
      <c r="H92" s="40">
        <f t="shared" si="12"/>
        <v>249.14455751653853</v>
      </c>
      <c r="I92" s="38">
        <f t="shared" si="13"/>
        <v>1161.9099354670177</v>
      </c>
      <c r="J92" s="38">
        <f t="shared" si="14"/>
        <v>-48.882249008798041</v>
      </c>
      <c r="K92" s="38">
        <f t="shared" si="15"/>
        <v>1113.0276864582197</v>
      </c>
      <c r="L92" s="38">
        <f t="shared" si="16"/>
        <v>11508717.910800811</v>
      </c>
      <c r="M92" s="38">
        <f t="shared" si="17"/>
        <v>11024539.234368667</v>
      </c>
    </row>
    <row r="93" spans="1:13" x14ac:dyDescent="0.25">
      <c r="A93" s="37">
        <v>1866</v>
      </c>
      <c r="B93" s="37" t="s">
        <v>111</v>
      </c>
      <c r="C93" s="38">
        <v>59200366</v>
      </c>
      <c r="D93" s="38">
        <v>8374</v>
      </c>
      <c r="E93" s="38">
        <f t="shared" si="9"/>
        <v>7069.5445426319557</v>
      </c>
      <c r="F93" s="39">
        <f t="shared" si="10"/>
        <v>0.98964119656736094</v>
      </c>
      <c r="G93" s="38">
        <f t="shared" si="11"/>
        <v>47.359077632206031</v>
      </c>
      <c r="H93" s="40">
        <f t="shared" si="12"/>
        <v>0</v>
      </c>
      <c r="I93" s="38">
        <f t="shared" si="13"/>
        <v>47.359077632206031</v>
      </c>
      <c r="J93" s="38">
        <f t="shared" si="14"/>
        <v>-48.882249008798041</v>
      </c>
      <c r="K93" s="38">
        <f t="shared" si="15"/>
        <v>-1.5231713765920105</v>
      </c>
      <c r="L93" s="38">
        <f t="shared" si="16"/>
        <v>396584.91609209328</v>
      </c>
      <c r="M93" s="38">
        <f t="shared" si="17"/>
        <v>-12755.037107581496</v>
      </c>
    </row>
    <row r="94" spans="1:13" x14ac:dyDescent="0.25">
      <c r="A94" s="37">
        <v>1867</v>
      </c>
      <c r="B94" s="37" t="s">
        <v>112</v>
      </c>
      <c r="C94" s="38">
        <v>14591687</v>
      </c>
      <c r="D94" s="38">
        <v>2609</v>
      </c>
      <c r="E94" s="38">
        <f t="shared" si="9"/>
        <v>5592.8275201226525</v>
      </c>
      <c r="F94" s="39">
        <f t="shared" si="10"/>
        <v>0.78292066565697527</v>
      </c>
      <c r="G94" s="38">
        <f t="shared" si="11"/>
        <v>992.45797203816005</v>
      </c>
      <c r="H94" s="40">
        <f t="shared" si="12"/>
        <v>292.72644490823905</v>
      </c>
      <c r="I94" s="38">
        <f t="shared" si="13"/>
        <v>1285.1844169463991</v>
      </c>
      <c r="J94" s="38">
        <f t="shared" si="14"/>
        <v>-48.882249008798041</v>
      </c>
      <c r="K94" s="38">
        <f t="shared" si="15"/>
        <v>1236.3021679376011</v>
      </c>
      <c r="L94" s="38">
        <f t="shared" si="16"/>
        <v>3353046.1438131551</v>
      </c>
      <c r="M94" s="38">
        <f t="shared" si="17"/>
        <v>3225512.3561492013</v>
      </c>
    </row>
    <row r="95" spans="1:13" x14ac:dyDescent="0.25">
      <c r="A95" s="37">
        <v>1868</v>
      </c>
      <c r="B95" s="37" t="s">
        <v>113</v>
      </c>
      <c r="C95" s="38">
        <v>34535202</v>
      </c>
      <c r="D95" s="38">
        <v>4613</v>
      </c>
      <c r="E95" s="38">
        <f t="shared" si="9"/>
        <v>7486.4951224799479</v>
      </c>
      <c r="F95" s="39">
        <f t="shared" si="10"/>
        <v>1.0480086724721951</v>
      </c>
      <c r="G95" s="38">
        <f t="shared" si="11"/>
        <v>-219.48929347050901</v>
      </c>
      <c r="H95" s="40">
        <f t="shared" si="12"/>
        <v>0</v>
      </c>
      <c r="I95" s="38">
        <f t="shared" si="13"/>
        <v>-219.48929347050901</v>
      </c>
      <c r="J95" s="38">
        <f t="shared" si="14"/>
        <v>-48.882249008798041</v>
      </c>
      <c r="K95" s="38">
        <f t="shared" si="15"/>
        <v>-268.37154247930704</v>
      </c>
      <c r="L95" s="38">
        <f t="shared" si="16"/>
        <v>-1012504.1107794581</v>
      </c>
      <c r="M95" s="38">
        <f t="shared" si="17"/>
        <v>-1237997.9254570433</v>
      </c>
    </row>
    <row r="96" spans="1:13" x14ac:dyDescent="0.25">
      <c r="A96" s="37">
        <v>1870</v>
      </c>
      <c r="B96" s="37" t="s">
        <v>114</v>
      </c>
      <c r="C96" s="38">
        <v>75697981</v>
      </c>
      <c r="D96" s="38">
        <v>10748</v>
      </c>
      <c r="E96" s="38">
        <f t="shared" si="9"/>
        <v>7042.9829735764797</v>
      </c>
      <c r="F96" s="39">
        <f t="shared" si="10"/>
        <v>0.98592293397996922</v>
      </c>
      <c r="G96" s="38">
        <f t="shared" si="11"/>
        <v>64.358481827710634</v>
      </c>
      <c r="H96" s="40">
        <f t="shared" si="12"/>
        <v>0</v>
      </c>
      <c r="I96" s="38">
        <f t="shared" si="13"/>
        <v>64.358481827710634</v>
      </c>
      <c r="J96" s="38">
        <f t="shared" si="14"/>
        <v>-48.882249008798041</v>
      </c>
      <c r="K96" s="38">
        <f t="shared" si="15"/>
        <v>15.476232818912592</v>
      </c>
      <c r="L96" s="38">
        <f t="shared" si="16"/>
        <v>691724.96268423391</v>
      </c>
      <c r="M96" s="38">
        <f t="shared" si="17"/>
        <v>166338.55033767255</v>
      </c>
    </row>
    <row r="97" spans="1:13" x14ac:dyDescent="0.25">
      <c r="A97" s="37">
        <v>1871</v>
      </c>
      <c r="B97" s="37" t="s">
        <v>115</v>
      </c>
      <c r="C97" s="38">
        <v>32477498</v>
      </c>
      <c r="D97" s="38">
        <v>4525</v>
      </c>
      <c r="E97" s="38">
        <f t="shared" si="9"/>
        <v>7177.3476243093919</v>
      </c>
      <c r="F97" s="39">
        <f t="shared" si="10"/>
        <v>1.0047321787517929</v>
      </c>
      <c r="G97" s="38">
        <f t="shared" si="11"/>
        <v>-21.634894641353167</v>
      </c>
      <c r="H97" s="40">
        <f t="shared" si="12"/>
        <v>0</v>
      </c>
      <c r="I97" s="38">
        <f t="shared" si="13"/>
        <v>-21.634894641353167</v>
      </c>
      <c r="J97" s="38">
        <f t="shared" si="14"/>
        <v>-48.882249008798041</v>
      </c>
      <c r="K97" s="38">
        <f t="shared" si="15"/>
        <v>-70.517143650151212</v>
      </c>
      <c r="L97" s="38">
        <f t="shared" si="16"/>
        <v>-97897.898252123079</v>
      </c>
      <c r="M97" s="38">
        <f t="shared" si="17"/>
        <v>-319090.07501693425</v>
      </c>
    </row>
    <row r="98" spans="1:13" x14ac:dyDescent="0.25">
      <c r="A98" s="37">
        <v>1874</v>
      </c>
      <c r="B98" s="37" t="s">
        <v>116</v>
      </c>
      <c r="C98" s="38">
        <v>7186176</v>
      </c>
      <c r="D98" s="38">
        <v>976</v>
      </c>
      <c r="E98" s="38">
        <f t="shared" si="9"/>
        <v>7362.8852459016398</v>
      </c>
      <c r="F98" s="39">
        <f t="shared" si="10"/>
        <v>1.0307049515002413</v>
      </c>
      <c r="G98" s="38">
        <f t="shared" si="11"/>
        <v>-140.37897246039182</v>
      </c>
      <c r="H98" s="40">
        <f t="shared" si="12"/>
        <v>0</v>
      </c>
      <c r="I98" s="38">
        <f t="shared" si="13"/>
        <v>-140.37897246039182</v>
      </c>
      <c r="J98" s="38">
        <f t="shared" si="14"/>
        <v>-48.882249008798041</v>
      </c>
      <c r="K98" s="38">
        <f t="shared" si="15"/>
        <v>-189.26122146918988</v>
      </c>
      <c r="L98" s="38">
        <f t="shared" si="16"/>
        <v>-137009.8771213424</v>
      </c>
      <c r="M98" s="38">
        <f t="shared" si="17"/>
        <v>-184718.95215392933</v>
      </c>
    </row>
    <row r="99" spans="1:13" x14ac:dyDescent="0.25">
      <c r="A99" s="37">
        <v>1875</v>
      </c>
      <c r="B99" s="37" t="s">
        <v>117</v>
      </c>
      <c r="C99" s="38">
        <v>18015386</v>
      </c>
      <c r="D99" s="38">
        <v>2808</v>
      </c>
      <c r="E99" s="38">
        <f t="shared" si="9"/>
        <v>6415.7357549857552</v>
      </c>
      <c r="F99" s="39">
        <f t="shared" si="10"/>
        <v>0.89811675577339245</v>
      </c>
      <c r="G99" s="38">
        <f t="shared" si="11"/>
        <v>465.79670172577431</v>
      </c>
      <c r="H99" s="40">
        <f t="shared" si="12"/>
        <v>4.7085627061530886</v>
      </c>
      <c r="I99" s="38">
        <f t="shared" si="13"/>
        <v>470.5052644319274</v>
      </c>
      <c r="J99" s="38">
        <f t="shared" si="14"/>
        <v>-48.882249008798041</v>
      </c>
      <c r="K99" s="38">
        <f t="shared" si="15"/>
        <v>421.62301542312935</v>
      </c>
      <c r="L99" s="38">
        <f t="shared" si="16"/>
        <v>1321178.7825248521</v>
      </c>
      <c r="M99" s="38">
        <f t="shared" si="17"/>
        <v>1183917.4273081473</v>
      </c>
    </row>
    <row r="100" spans="1:13" x14ac:dyDescent="0.25">
      <c r="A100" s="37">
        <v>3101</v>
      </c>
      <c r="B100" s="37" t="s">
        <v>118</v>
      </c>
      <c r="C100" s="38">
        <v>189104048</v>
      </c>
      <c r="D100" s="38">
        <v>32082</v>
      </c>
      <c r="E100" s="38">
        <f t="shared" si="9"/>
        <v>5894.3971074122564</v>
      </c>
      <c r="F100" s="39">
        <f t="shared" si="10"/>
        <v>0.82513635372766658</v>
      </c>
      <c r="G100" s="38">
        <f t="shared" si="11"/>
        <v>799.45343617281355</v>
      </c>
      <c r="H100" s="40">
        <f t="shared" si="12"/>
        <v>187.17708935687764</v>
      </c>
      <c r="I100" s="38">
        <f t="shared" si="13"/>
        <v>986.63052552969123</v>
      </c>
      <c r="J100" s="38">
        <f t="shared" si="14"/>
        <v>-48.882249008798041</v>
      </c>
      <c r="K100" s="38">
        <f t="shared" si="15"/>
        <v>937.74827652089323</v>
      </c>
      <c r="L100" s="38">
        <f t="shared" si="16"/>
        <v>31653080.520043556</v>
      </c>
      <c r="M100" s="38">
        <f t="shared" si="17"/>
        <v>30084840.207343295</v>
      </c>
    </row>
    <row r="101" spans="1:13" x14ac:dyDescent="0.25">
      <c r="A101" s="37">
        <v>3103</v>
      </c>
      <c r="B101" s="37" t="s">
        <v>119</v>
      </c>
      <c r="C101" s="38">
        <v>330448311</v>
      </c>
      <c r="D101" s="38">
        <v>53207</v>
      </c>
      <c r="E101" s="38">
        <f t="shared" si="9"/>
        <v>6210.6172308154946</v>
      </c>
      <c r="F101" s="39">
        <f t="shared" si="10"/>
        <v>0.86940291989982788</v>
      </c>
      <c r="G101" s="38">
        <f t="shared" si="11"/>
        <v>597.07255719474108</v>
      </c>
      <c r="H101" s="40">
        <f t="shared" si="12"/>
        <v>76.50004616574428</v>
      </c>
      <c r="I101" s="38">
        <f t="shared" si="13"/>
        <v>673.57260336048535</v>
      </c>
      <c r="J101" s="38">
        <f t="shared" si="14"/>
        <v>-48.882249008798041</v>
      </c>
      <c r="K101" s="38">
        <f t="shared" si="15"/>
        <v>624.69035435168735</v>
      </c>
      <c r="L101" s="38">
        <f t="shared" si="16"/>
        <v>35838777.50700134</v>
      </c>
      <c r="M101" s="38">
        <f t="shared" si="17"/>
        <v>33237899.683990229</v>
      </c>
    </row>
    <row r="102" spans="1:13" x14ac:dyDescent="0.25">
      <c r="A102" s="37">
        <v>3105</v>
      </c>
      <c r="B102" s="37" t="s">
        <v>120</v>
      </c>
      <c r="C102" s="38">
        <v>344351257</v>
      </c>
      <c r="D102" s="38">
        <v>60614</v>
      </c>
      <c r="E102" s="38">
        <f t="shared" si="9"/>
        <v>5681.0515227505193</v>
      </c>
      <c r="F102" s="39">
        <f t="shared" si="10"/>
        <v>0.79527083998575876</v>
      </c>
      <c r="G102" s="38">
        <f t="shared" si="11"/>
        <v>935.99461035632532</v>
      </c>
      <c r="H102" s="40">
        <f t="shared" si="12"/>
        <v>261.84804398848564</v>
      </c>
      <c r="I102" s="38">
        <f t="shared" si="13"/>
        <v>1197.8426543448109</v>
      </c>
      <c r="J102" s="38">
        <f t="shared" si="14"/>
        <v>-48.882249008798041</v>
      </c>
      <c r="K102" s="38">
        <f t="shared" si="15"/>
        <v>1148.9604053360129</v>
      </c>
      <c r="L102" s="38">
        <f t="shared" si="16"/>
        <v>72606034.650456369</v>
      </c>
      <c r="M102" s="38">
        <f t="shared" si="17"/>
        <v>69643086.009037077</v>
      </c>
    </row>
    <row r="103" spans="1:13" x14ac:dyDescent="0.25">
      <c r="A103" s="37">
        <v>3107</v>
      </c>
      <c r="B103" s="37" t="s">
        <v>121</v>
      </c>
      <c r="C103" s="38">
        <v>515220696</v>
      </c>
      <c r="D103" s="38">
        <v>86243</v>
      </c>
      <c r="E103" s="38">
        <f t="shared" si="9"/>
        <v>5974.0581380517842</v>
      </c>
      <c r="F103" s="39">
        <f t="shared" si="10"/>
        <v>0.83628782709437111</v>
      </c>
      <c r="G103" s="38">
        <f t="shared" si="11"/>
        <v>748.47037656351574</v>
      </c>
      <c r="H103" s="40">
        <f t="shared" si="12"/>
        <v>159.29572863304293</v>
      </c>
      <c r="I103" s="38">
        <f t="shared" si="13"/>
        <v>907.76610519655867</v>
      </c>
      <c r="J103" s="38">
        <f t="shared" si="14"/>
        <v>-48.882249008798041</v>
      </c>
      <c r="K103" s="38">
        <f t="shared" si="15"/>
        <v>858.88385618776067</v>
      </c>
      <c r="L103" s="38">
        <f t="shared" si="16"/>
        <v>78288472.210466802</v>
      </c>
      <c r="M103" s="38">
        <f t="shared" si="17"/>
        <v>74072720.409201041</v>
      </c>
    </row>
    <row r="104" spans="1:13" x14ac:dyDescent="0.25">
      <c r="A104" s="37">
        <v>3110</v>
      </c>
      <c r="B104" s="37" t="s">
        <v>122</v>
      </c>
      <c r="C104" s="38">
        <v>30465874</v>
      </c>
      <c r="D104" s="38">
        <v>4714</v>
      </c>
      <c r="E104" s="38">
        <f t="shared" si="9"/>
        <v>6462.8498090793382</v>
      </c>
      <c r="F104" s="39">
        <f t="shared" si="10"/>
        <v>0.90471208996884744</v>
      </c>
      <c r="G104" s="38">
        <f t="shared" si="11"/>
        <v>435.64370710588122</v>
      </c>
      <c r="H104" s="40">
        <f t="shared" si="12"/>
        <v>0</v>
      </c>
      <c r="I104" s="38">
        <f t="shared" si="13"/>
        <v>435.64370710588122</v>
      </c>
      <c r="J104" s="38">
        <f t="shared" si="14"/>
        <v>-48.882249008798041</v>
      </c>
      <c r="K104" s="38">
        <f t="shared" si="15"/>
        <v>386.76145809708316</v>
      </c>
      <c r="L104" s="38">
        <f t="shared" si="16"/>
        <v>2053624.4352971241</v>
      </c>
      <c r="M104" s="38">
        <f t="shared" si="17"/>
        <v>1823193.5134696499</v>
      </c>
    </row>
    <row r="105" spans="1:13" x14ac:dyDescent="0.25">
      <c r="A105" s="37">
        <v>3112</v>
      </c>
      <c r="B105" s="37" t="s">
        <v>123</v>
      </c>
      <c r="C105" s="38">
        <v>50363033</v>
      </c>
      <c r="D105" s="38">
        <v>7892</v>
      </c>
      <c r="E105" s="38">
        <f t="shared" si="9"/>
        <v>6381.5297769893559</v>
      </c>
      <c r="F105" s="39">
        <f t="shared" si="10"/>
        <v>0.89332837870186044</v>
      </c>
      <c r="G105" s="38">
        <f t="shared" si="11"/>
        <v>487.68852764346985</v>
      </c>
      <c r="H105" s="40">
        <f t="shared" si="12"/>
        <v>16.680655004892831</v>
      </c>
      <c r="I105" s="38">
        <f t="shared" si="13"/>
        <v>504.36918264836271</v>
      </c>
      <c r="J105" s="38">
        <f t="shared" si="14"/>
        <v>-48.882249008798041</v>
      </c>
      <c r="K105" s="38">
        <f t="shared" si="15"/>
        <v>455.48693363956465</v>
      </c>
      <c r="L105" s="38">
        <f t="shared" si="16"/>
        <v>3980481.5894608786</v>
      </c>
      <c r="M105" s="38">
        <f t="shared" si="17"/>
        <v>3594702.8802834442</v>
      </c>
    </row>
    <row r="106" spans="1:13" x14ac:dyDescent="0.25">
      <c r="A106" s="37">
        <v>3114</v>
      </c>
      <c r="B106" s="37" t="s">
        <v>124</v>
      </c>
      <c r="C106" s="38">
        <v>38090532</v>
      </c>
      <c r="D106" s="38">
        <v>6229</v>
      </c>
      <c r="E106" s="38">
        <f t="shared" si="9"/>
        <v>6115.0316262642482</v>
      </c>
      <c r="F106" s="39">
        <f t="shared" si="10"/>
        <v>0.85602222026744501</v>
      </c>
      <c r="G106" s="38">
        <f t="shared" si="11"/>
        <v>658.24734410753888</v>
      </c>
      <c r="H106" s="40">
        <f t="shared" si="12"/>
        <v>109.95500775868054</v>
      </c>
      <c r="I106" s="38">
        <f t="shared" si="13"/>
        <v>768.20235186621937</v>
      </c>
      <c r="J106" s="38">
        <f t="shared" si="14"/>
        <v>-48.882249008798041</v>
      </c>
      <c r="K106" s="38">
        <f t="shared" si="15"/>
        <v>719.32010285742138</v>
      </c>
      <c r="L106" s="38">
        <f t="shared" si="16"/>
        <v>4785132.4497746807</v>
      </c>
      <c r="M106" s="38">
        <f t="shared" si="17"/>
        <v>4480644.9206988774</v>
      </c>
    </row>
    <row r="107" spans="1:13" x14ac:dyDescent="0.25">
      <c r="A107" s="37">
        <v>3116</v>
      </c>
      <c r="B107" s="37" t="s">
        <v>125</v>
      </c>
      <c r="C107" s="38">
        <v>23501631</v>
      </c>
      <c r="D107" s="38">
        <v>3940</v>
      </c>
      <c r="E107" s="38">
        <f t="shared" si="9"/>
        <v>5964.8809644670055</v>
      </c>
      <c r="F107" s="39">
        <f t="shared" si="10"/>
        <v>0.83500314616580795</v>
      </c>
      <c r="G107" s="38">
        <f t="shared" si="11"/>
        <v>754.34376765777415</v>
      </c>
      <c r="H107" s="40">
        <f t="shared" si="12"/>
        <v>162.50773938771547</v>
      </c>
      <c r="I107" s="38">
        <f t="shared" si="13"/>
        <v>916.8515070454896</v>
      </c>
      <c r="J107" s="38">
        <f t="shared" si="14"/>
        <v>-48.882249008798041</v>
      </c>
      <c r="K107" s="38">
        <f t="shared" si="15"/>
        <v>867.9692580366916</v>
      </c>
      <c r="L107" s="38">
        <f t="shared" si="16"/>
        <v>3612394.937759229</v>
      </c>
      <c r="M107" s="38">
        <f t="shared" si="17"/>
        <v>3419798.8766645649</v>
      </c>
    </row>
    <row r="108" spans="1:13" x14ac:dyDescent="0.25">
      <c r="A108" s="37">
        <v>3118</v>
      </c>
      <c r="B108" s="37" t="s">
        <v>126</v>
      </c>
      <c r="C108" s="38">
        <v>278836492</v>
      </c>
      <c r="D108" s="38">
        <v>47943</v>
      </c>
      <c r="E108" s="38">
        <f t="shared" si="9"/>
        <v>5816.0000834324092</v>
      </c>
      <c r="F108" s="39">
        <f t="shared" si="10"/>
        <v>0.81416182430064754</v>
      </c>
      <c r="G108" s="38">
        <f t="shared" si="11"/>
        <v>849.62753151991581</v>
      </c>
      <c r="H108" s="40">
        <f t="shared" si="12"/>
        <v>214.61604774982419</v>
      </c>
      <c r="I108" s="38">
        <f t="shared" si="13"/>
        <v>1064.2435792697399</v>
      </c>
      <c r="J108" s="38">
        <f t="shared" si="14"/>
        <v>-48.882249008798041</v>
      </c>
      <c r="K108" s="38">
        <f t="shared" si="15"/>
        <v>1015.3613302609419</v>
      </c>
      <c r="L108" s="38">
        <f t="shared" si="16"/>
        <v>51023029.920929141</v>
      </c>
      <c r="M108" s="38">
        <f t="shared" si="17"/>
        <v>48679468.256700337</v>
      </c>
    </row>
    <row r="109" spans="1:13" x14ac:dyDescent="0.25">
      <c r="A109" s="37">
        <v>3120</v>
      </c>
      <c r="B109" s="37" t="s">
        <v>127</v>
      </c>
      <c r="C109" s="38">
        <v>47898004</v>
      </c>
      <c r="D109" s="38">
        <v>8583</v>
      </c>
      <c r="E109" s="38">
        <f t="shared" si="9"/>
        <v>5580.5667016194802</v>
      </c>
      <c r="F109" s="39">
        <f t="shared" si="10"/>
        <v>0.78120431589480843</v>
      </c>
      <c r="G109" s="38">
        <f t="shared" si="11"/>
        <v>1000.3048958801903</v>
      </c>
      <c r="H109" s="40">
        <f t="shared" si="12"/>
        <v>297.0177313843493</v>
      </c>
      <c r="I109" s="38">
        <f t="shared" si="13"/>
        <v>1297.3226272645397</v>
      </c>
      <c r="J109" s="38">
        <f t="shared" si="14"/>
        <v>-48.882249008798041</v>
      </c>
      <c r="K109" s="38">
        <f t="shared" si="15"/>
        <v>1248.4403782557417</v>
      </c>
      <c r="L109" s="38">
        <f t="shared" si="16"/>
        <v>11134920.109811544</v>
      </c>
      <c r="M109" s="38">
        <f t="shared" si="17"/>
        <v>10715363.766569031</v>
      </c>
    </row>
    <row r="110" spans="1:13" x14ac:dyDescent="0.25">
      <c r="A110" s="37">
        <v>3122</v>
      </c>
      <c r="B110" s="37" t="s">
        <v>128</v>
      </c>
      <c r="C110" s="38">
        <v>19711823</v>
      </c>
      <c r="D110" s="38">
        <v>3647</v>
      </c>
      <c r="E110" s="38">
        <f t="shared" si="9"/>
        <v>5404.9418700301621</v>
      </c>
      <c r="F110" s="39">
        <f t="shared" si="10"/>
        <v>0.75661920048420694</v>
      </c>
      <c r="G110" s="38">
        <f t="shared" si="11"/>
        <v>1112.7047880973539</v>
      </c>
      <c r="H110" s="40">
        <f t="shared" si="12"/>
        <v>358.48642244061062</v>
      </c>
      <c r="I110" s="38">
        <f t="shared" si="13"/>
        <v>1471.1912105379645</v>
      </c>
      <c r="J110" s="38">
        <f t="shared" si="14"/>
        <v>-48.882249008798041</v>
      </c>
      <c r="K110" s="38">
        <f t="shared" si="15"/>
        <v>1422.3089615291665</v>
      </c>
      <c r="L110" s="38">
        <f t="shared" si="16"/>
        <v>5365434.3448319566</v>
      </c>
      <c r="M110" s="38">
        <f t="shared" si="17"/>
        <v>5187160.7826968702</v>
      </c>
    </row>
    <row r="111" spans="1:13" x14ac:dyDescent="0.25">
      <c r="A111" s="37">
        <v>3124</v>
      </c>
      <c r="B111" s="37" t="s">
        <v>129</v>
      </c>
      <c r="C111" s="38">
        <v>7981252</v>
      </c>
      <c r="D111" s="38">
        <v>1354</v>
      </c>
      <c r="E111" s="38">
        <f t="shared" si="9"/>
        <v>5894.5731166912847</v>
      </c>
      <c r="F111" s="39">
        <f t="shared" si="10"/>
        <v>0.82516099266055032</v>
      </c>
      <c r="G111" s="38">
        <f t="shared" si="11"/>
        <v>799.34079023423544</v>
      </c>
      <c r="H111" s="40">
        <f t="shared" si="12"/>
        <v>187.11548610921776</v>
      </c>
      <c r="I111" s="38">
        <f t="shared" si="13"/>
        <v>986.45627634345317</v>
      </c>
      <c r="J111" s="38">
        <f t="shared" si="14"/>
        <v>-48.882249008798041</v>
      </c>
      <c r="K111" s="38">
        <f t="shared" si="15"/>
        <v>937.57402733465517</v>
      </c>
      <c r="L111" s="38">
        <f t="shared" si="16"/>
        <v>1335661.7981690357</v>
      </c>
      <c r="M111" s="38">
        <f t="shared" si="17"/>
        <v>1269475.233011123</v>
      </c>
    </row>
    <row r="112" spans="1:13" x14ac:dyDescent="0.25">
      <c r="A112" s="37">
        <v>3201</v>
      </c>
      <c r="B112" s="37" t="s">
        <v>130</v>
      </c>
      <c r="C112" s="38">
        <v>1285308658</v>
      </c>
      <c r="D112" s="38">
        <v>133228</v>
      </c>
      <c r="E112" s="38">
        <f t="shared" si="9"/>
        <v>9647.4364097637135</v>
      </c>
      <c r="F112" s="39">
        <f t="shared" si="10"/>
        <v>1.3505114020841291</v>
      </c>
      <c r="G112" s="38">
        <f t="shared" si="11"/>
        <v>-1602.4917173321192</v>
      </c>
      <c r="H112" s="40">
        <f t="shared" si="12"/>
        <v>0</v>
      </c>
      <c r="I112" s="38">
        <f t="shared" si="13"/>
        <v>-1602.4917173321192</v>
      </c>
      <c r="J112" s="38">
        <f t="shared" si="14"/>
        <v>-48.882249008798041</v>
      </c>
      <c r="K112" s="38">
        <f t="shared" si="15"/>
        <v>-1651.3739663409171</v>
      </c>
      <c r="L112" s="38">
        <f t="shared" si="16"/>
        <v>-213496766.51672357</v>
      </c>
      <c r="M112" s="38">
        <f t="shared" si="17"/>
        <v>-220009250.78766772</v>
      </c>
    </row>
    <row r="113" spans="1:13" x14ac:dyDescent="0.25">
      <c r="A113" s="37">
        <v>3203</v>
      </c>
      <c r="B113" s="37" t="s">
        <v>131</v>
      </c>
      <c r="C113" s="38">
        <v>827772089</v>
      </c>
      <c r="D113" s="38">
        <v>101509</v>
      </c>
      <c r="E113" s="38">
        <f t="shared" si="9"/>
        <v>8154.6669654907446</v>
      </c>
      <c r="F113" s="39">
        <f t="shared" si="10"/>
        <v>1.1415437479275148</v>
      </c>
      <c r="G113" s="38">
        <f t="shared" si="11"/>
        <v>-647.11927299741888</v>
      </c>
      <c r="H113" s="40">
        <f t="shared" si="12"/>
        <v>0</v>
      </c>
      <c r="I113" s="38">
        <f t="shared" si="13"/>
        <v>-647.11927299741888</v>
      </c>
      <c r="J113" s="38">
        <f t="shared" si="14"/>
        <v>-48.882249008798041</v>
      </c>
      <c r="K113" s="38">
        <f t="shared" si="15"/>
        <v>-696.00152200621687</v>
      </c>
      <c r="L113" s="38">
        <f t="shared" si="16"/>
        <v>-65688430.282694995</v>
      </c>
      <c r="M113" s="38">
        <f t="shared" si="17"/>
        <v>-70650418.497329071</v>
      </c>
    </row>
    <row r="114" spans="1:13" x14ac:dyDescent="0.25">
      <c r="A114" s="37">
        <v>3205</v>
      </c>
      <c r="B114" s="37" t="s">
        <v>132</v>
      </c>
      <c r="C114" s="38">
        <v>719809655</v>
      </c>
      <c r="D114" s="38">
        <v>96771</v>
      </c>
      <c r="E114" s="38">
        <f t="shared" si="9"/>
        <v>7438.2785648593072</v>
      </c>
      <c r="F114" s="39">
        <f t="shared" si="10"/>
        <v>1.0412590026044548</v>
      </c>
      <c r="G114" s="38">
        <f t="shared" si="11"/>
        <v>-188.63069659329892</v>
      </c>
      <c r="H114" s="40">
        <f t="shared" si="12"/>
        <v>0</v>
      </c>
      <c r="I114" s="38">
        <f t="shared" si="13"/>
        <v>-188.63069659329892</v>
      </c>
      <c r="J114" s="38">
        <f t="shared" si="14"/>
        <v>-48.882249008798041</v>
      </c>
      <c r="K114" s="38">
        <f t="shared" si="15"/>
        <v>-237.51294560209698</v>
      </c>
      <c r="L114" s="38">
        <f t="shared" si="16"/>
        <v>-18253981.140030131</v>
      </c>
      <c r="M114" s="38">
        <f t="shared" si="17"/>
        <v>-22984365.258860525</v>
      </c>
    </row>
    <row r="115" spans="1:13" x14ac:dyDescent="0.25">
      <c r="A115" s="37">
        <v>3207</v>
      </c>
      <c r="B115" s="37" t="s">
        <v>133</v>
      </c>
      <c r="C115" s="38">
        <v>505799577</v>
      </c>
      <c r="D115" s="38">
        <v>65381</v>
      </c>
      <c r="E115" s="38">
        <f t="shared" si="9"/>
        <v>7736.1860020495251</v>
      </c>
      <c r="F115" s="39">
        <f t="shared" si="10"/>
        <v>1.0829620388933361</v>
      </c>
      <c r="G115" s="38">
        <f t="shared" si="11"/>
        <v>-379.29145639503844</v>
      </c>
      <c r="H115" s="40">
        <f t="shared" si="12"/>
        <v>0</v>
      </c>
      <c r="I115" s="38">
        <f t="shared" si="13"/>
        <v>-379.29145639503844</v>
      </c>
      <c r="J115" s="38">
        <f t="shared" si="14"/>
        <v>-48.882249008798041</v>
      </c>
      <c r="K115" s="38">
        <f t="shared" si="15"/>
        <v>-428.17370540383649</v>
      </c>
      <c r="L115" s="38">
        <f t="shared" si="16"/>
        <v>-24798454.71056401</v>
      </c>
      <c r="M115" s="38">
        <f t="shared" si="17"/>
        <v>-27994425.033008233</v>
      </c>
    </row>
    <row r="116" spans="1:13" x14ac:dyDescent="0.25">
      <c r="A116" s="37">
        <v>3209</v>
      </c>
      <c r="B116" s="37" t="s">
        <v>134</v>
      </c>
      <c r="C116" s="38">
        <v>299486030</v>
      </c>
      <c r="D116" s="38">
        <v>45982</v>
      </c>
      <c r="E116" s="38">
        <f t="shared" si="9"/>
        <v>6513.114479578966</v>
      </c>
      <c r="F116" s="39">
        <f t="shared" si="10"/>
        <v>0.91174846810584642</v>
      </c>
      <c r="G116" s="38">
        <f t="shared" si="11"/>
        <v>403.47431798611944</v>
      </c>
      <c r="H116" s="40">
        <f t="shared" si="12"/>
        <v>0</v>
      </c>
      <c r="I116" s="38">
        <f t="shared" si="13"/>
        <v>403.47431798611944</v>
      </c>
      <c r="J116" s="38">
        <f t="shared" si="14"/>
        <v>-48.882249008798041</v>
      </c>
      <c r="K116" s="38">
        <f t="shared" si="15"/>
        <v>354.59206897732139</v>
      </c>
      <c r="L116" s="38">
        <f t="shared" si="16"/>
        <v>18552556.089637745</v>
      </c>
      <c r="M116" s="38">
        <f t="shared" si="17"/>
        <v>16304852.515715193</v>
      </c>
    </row>
    <row r="117" spans="1:13" x14ac:dyDescent="0.25">
      <c r="A117" s="37">
        <v>3212</v>
      </c>
      <c r="B117" s="37" t="s">
        <v>135</v>
      </c>
      <c r="C117" s="38">
        <v>148348268</v>
      </c>
      <c r="D117" s="38">
        <v>21005</v>
      </c>
      <c r="E117" s="38">
        <f t="shared" si="9"/>
        <v>7062.5216853130205</v>
      </c>
      <c r="F117" s="39">
        <f t="shared" si="10"/>
        <v>0.98865809095447155</v>
      </c>
      <c r="G117" s="38">
        <f t="shared" si="11"/>
        <v>51.853706316324534</v>
      </c>
      <c r="H117" s="40">
        <f t="shared" si="12"/>
        <v>0</v>
      </c>
      <c r="I117" s="38">
        <f t="shared" si="13"/>
        <v>51.853706316324534</v>
      </c>
      <c r="J117" s="38">
        <f t="shared" si="14"/>
        <v>-48.882249008798041</v>
      </c>
      <c r="K117" s="38">
        <f t="shared" si="15"/>
        <v>2.9714573075264923</v>
      </c>
      <c r="L117" s="38">
        <f t="shared" si="16"/>
        <v>1089187.1011743969</v>
      </c>
      <c r="M117" s="38">
        <f t="shared" si="17"/>
        <v>62415.460744593969</v>
      </c>
    </row>
    <row r="118" spans="1:13" x14ac:dyDescent="0.25">
      <c r="A118" s="37">
        <v>3214</v>
      </c>
      <c r="B118" s="37" t="s">
        <v>136</v>
      </c>
      <c r="C118" s="38">
        <v>124556876</v>
      </c>
      <c r="D118" s="38">
        <v>16429</v>
      </c>
      <c r="E118" s="38">
        <f t="shared" si="9"/>
        <v>7581.5251080406597</v>
      </c>
      <c r="F118" s="39">
        <f t="shared" si="10"/>
        <v>1.0613115929153654</v>
      </c>
      <c r="G118" s="38">
        <f t="shared" si="11"/>
        <v>-280.30848422936458</v>
      </c>
      <c r="H118" s="40">
        <f t="shared" si="12"/>
        <v>0</v>
      </c>
      <c r="I118" s="38">
        <f t="shared" si="13"/>
        <v>-280.30848422936458</v>
      </c>
      <c r="J118" s="38">
        <f t="shared" si="14"/>
        <v>-48.882249008798041</v>
      </c>
      <c r="K118" s="38">
        <f t="shared" si="15"/>
        <v>-329.19073323816264</v>
      </c>
      <c r="L118" s="38">
        <f t="shared" si="16"/>
        <v>-4605188.0874042306</v>
      </c>
      <c r="M118" s="38">
        <f t="shared" si="17"/>
        <v>-5408274.556369774</v>
      </c>
    </row>
    <row r="119" spans="1:13" x14ac:dyDescent="0.25">
      <c r="A119" s="37">
        <v>3216</v>
      </c>
      <c r="B119" s="37" t="s">
        <v>137</v>
      </c>
      <c r="C119" s="38">
        <v>132037619</v>
      </c>
      <c r="D119" s="38">
        <v>20167</v>
      </c>
      <c r="E119" s="38">
        <f t="shared" si="9"/>
        <v>6547.2117320374873</v>
      </c>
      <c r="F119" s="39">
        <f t="shared" si="10"/>
        <v>0.91652162506372703</v>
      </c>
      <c r="G119" s="38">
        <f t="shared" si="11"/>
        <v>381.65207641266579</v>
      </c>
      <c r="H119" s="40">
        <f t="shared" si="12"/>
        <v>0</v>
      </c>
      <c r="I119" s="38">
        <f t="shared" si="13"/>
        <v>381.65207641266579</v>
      </c>
      <c r="J119" s="38">
        <f t="shared" si="14"/>
        <v>-48.882249008798041</v>
      </c>
      <c r="K119" s="38">
        <f t="shared" si="15"/>
        <v>332.76982740386774</v>
      </c>
      <c r="L119" s="38">
        <f t="shared" si="16"/>
        <v>7696777.4250142314</v>
      </c>
      <c r="M119" s="38">
        <f t="shared" si="17"/>
        <v>6710969.1092538005</v>
      </c>
    </row>
    <row r="120" spans="1:13" x14ac:dyDescent="0.25">
      <c r="A120" s="37">
        <v>3218</v>
      </c>
      <c r="B120" s="37" t="s">
        <v>138</v>
      </c>
      <c r="C120" s="38">
        <v>153940353</v>
      </c>
      <c r="D120" s="38">
        <v>22725</v>
      </c>
      <c r="E120" s="38">
        <f t="shared" si="9"/>
        <v>6774.052937293729</v>
      </c>
      <c r="F120" s="39">
        <f t="shared" si="10"/>
        <v>0.94827634426053009</v>
      </c>
      <c r="G120" s="38">
        <f t="shared" si="11"/>
        <v>236.47370504867112</v>
      </c>
      <c r="H120" s="40">
        <f t="shared" si="12"/>
        <v>0</v>
      </c>
      <c r="I120" s="38">
        <f t="shared" si="13"/>
        <v>236.47370504867112</v>
      </c>
      <c r="J120" s="38">
        <f t="shared" si="14"/>
        <v>-48.882249008798041</v>
      </c>
      <c r="K120" s="38">
        <f t="shared" si="15"/>
        <v>187.59145603987309</v>
      </c>
      <c r="L120" s="38">
        <f t="shared" si="16"/>
        <v>5373864.9472310515</v>
      </c>
      <c r="M120" s="38">
        <f t="shared" si="17"/>
        <v>4263015.8385061156</v>
      </c>
    </row>
    <row r="121" spans="1:13" x14ac:dyDescent="0.25">
      <c r="A121" s="37">
        <v>3220</v>
      </c>
      <c r="B121" s="37" t="s">
        <v>139</v>
      </c>
      <c r="C121" s="38">
        <v>75509768</v>
      </c>
      <c r="D121" s="38">
        <v>11697</v>
      </c>
      <c r="E121" s="38">
        <f t="shared" si="9"/>
        <v>6455.4815764726</v>
      </c>
      <c r="F121" s="39">
        <f t="shared" si="10"/>
        <v>0.90368063645871732</v>
      </c>
      <c r="G121" s="38">
        <f t="shared" si="11"/>
        <v>440.35937597419371</v>
      </c>
      <c r="H121" s="40">
        <f t="shared" si="12"/>
        <v>0</v>
      </c>
      <c r="I121" s="38">
        <f t="shared" si="13"/>
        <v>440.35937597419371</v>
      </c>
      <c r="J121" s="38">
        <f t="shared" si="14"/>
        <v>-48.882249008798041</v>
      </c>
      <c r="K121" s="38">
        <f t="shared" si="15"/>
        <v>391.47712696539566</v>
      </c>
      <c r="L121" s="38">
        <f t="shared" si="16"/>
        <v>5150883.6207701443</v>
      </c>
      <c r="M121" s="38">
        <f t="shared" si="17"/>
        <v>4579107.9541142331</v>
      </c>
    </row>
    <row r="122" spans="1:13" x14ac:dyDescent="0.25">
      <c r="A122" s="37">
        <v>3222</v>
      </c>
      <c r="B122" s="37" t="s">
        <v>140</v>
      </c>
      <c r="C122" s="38">
        <v>371184148</v>
      </c>
      <c r="D122" s="38">
        <v>51511</v>
      </c>
      <c r="E122" s="38">
        <f t="shared" si="9"/>
        <v>7205.9200559103883</v>
      </c>
      <c r="F122" s="39">
        <f t="shared" si="10"/>
        <v>1.0087319350625328</v>
      </c>
      <c r="G122" s="38">
        <f t="shared" si="11"/>
        <v>-39.921250865990878</v>
      </c>
      <c r="H122" s="40">
        <f t="shared" si="12"/>
        <v>0</v>
      </c>
      <c r="I122" s="38">
        <f t="shared" si="13"/>
        <v>-39.921250865990878</v>
      </c>
      <c r="J122" s="38">
        <f t="shared" si="14"/>
        <v>-48.882249008798041</v>
      </c>
      <c r="K122" s="38">
        <f t="shared" si="15"/>
        <v>-88.803499874788912</v>
      </c>
      <c r="L122" s="38">
        <f t="shared" si="16"/>
        <v>-2056383.5533580561</v>
      </c>
      <c r="M122" s="38">
        <f t="shared" si="17"/>
        <v>-4574357.0820502518</v>
      </c>
    </row>
    <row r="123" spans="1:13" x14ac:dyDescent="0.25">
      <c r="A123" s="37">
        <v>3224</v>
      </c>
      <c r="B123" s="37" t="s">
        <v>141</v>
      </c>
      <c r="C123" s="38">
        <v>145616385</v>
      </c>
      <c r="D123" s="38">
        <v>20904</v>
      </c>
      <c r="E123" s="38">
        <f t="shared" si="9"/>
        <v>6965.9579506314585</v>
      </c>
      <c r="F123" s="39">
        <f t="shared" si="10"/>
        <v>0.97514046625333395</v>
      </c>
      <c r="G123" s="38">
        <f t="shared" si="11"/>
        <v>113.6544965125242</v>
      </c>
      <c r="H123" s="40">
        <f t="shared" si="12"/>
        <v>0</v>
      </c>
      <c r="I123" s="38">
        <f t="shared" si="13"/>
        <v>113.6544965125242</v>
      </c>
      <c r="J123" s="38">
        <f t="shared" si="14"/>
        <v>-48.882249008798041</v>
      </c>
      <c r="K123" s="38">
        <f t="shared" si="15"/>
        <v>64.772247503726163</v>
      </c>
      <c r="L123" s="38">
        <f t="shared" si="16"/>
        <v>2375833.5950978058</v>
      </c>
      <c r="M123" s="38">
        <f t="shared" si="17"/>
        <v>1353999.0618178917</v>
      </c>
    </row>
    <row r="124" spans="1:13" x14ac:dyDescent="0.25">
      <c r="A124" s="37">
        <v>3226</v>
      </c>
      <c r="B124" s="37" t="s">
        <v>142</v>
      </c>
      <c r="C124" s="38">
        <v>105947009</v>
      </c>
      <c r="D124" s="38">
        <v>18458</v>
      </c>
      <c r="E124" s="38">
        <f t="shared" si="9"/>
        <v>5739.896467656301</v>
      </c>
      <c r="F124" s="39">
        <f t="shared" si="10"/>
        <v>0.80350834119072567</v>
      </c>
      <c r="G124" s="38">
        <f t="shared" si="11"/>
        <v>898.33384561662501</v>
      </c>
      <c r="H124" s="40">
        <f t="shared" si="12"/>
        <v>241.25231327146204</v>
      </c>
      <c r="I124" s="38">
        <f t="shared" si="13"/>
        <v>1139.5861588880871</v>
      </c>
      <c r="J124" s="38">
        <f t="shared" si="14"/>
        <v>-48.882249008798041</v>
      </c>
      <c r="K124" s="38">
        <f t="shared" si="15"/>
        <v>1090.7039098792891</v>
      </c>
      <c r="L124" s="38">
        <f t="shared" si="16"/>
        <v>21034481.320756312</v>
      </c>
      <c r="M124" s="38">
        <f t="shared" si="17"/>
        <v>20132212.76855192</v>
      </c>
    </row>
    <row r="125" spans="1:13" x14ac:dyDescent="0.25">
      <c r="A125" s="37">
        <v>3228</v>
      </c>
      <c r="B125" s="37" t="s">
        <v>143</v>
      </c>
      <c r="C125" s="38">
        <v>156038223</v>
      </c>
      <c r="D125" s="38">
        <v>24948</v>
      </c>
      <c r="E125" s="38">
        <f t="shared" si="9"/>
        <v>6254.5383597883601</v>
      </c>
      <c r="F125" s="39">
        <f t="shared" si="10"/>
        <v>0.87555128750246181</v>
      </c>
      <c r="G125" s="38">
        <f t="shared" si="11"/>
        <v>568.96303465210713</v>
      </c>
      <c r="H125" s="40">
        <f t="shared" si="12"/>
        <v>61.127651025241356</v>
      </c>
      <c r="I125" s="38">
        <f t="shared" si="13"/>
        <v>630.09068567734846</v>
      </c>
      <c r="J125" s="38">
        <f t="shared" si="14"/>
        <v>-48.882249008798041</v>
      </c>
      <c r="K125" s="38">
        <f t="shared" si="15"/>
        <v>581.20843666855046</v>
      </c>
      <c r="L125" s="38">
        <f t="shared" si="16"/>
        <v>15719502.426278489</v>
      </c>
      <c r="M125" s="38">
        <f t="shared" si="17"/>
        <v>14499988.078006998</v>
      </c>
    </row>
    <row r="126" spans="1:13" x14ac:dyDescent="0.25">
      <c r="A126" s="37">
        <v>3230</v>
      </c>
      <c r="B126" s="37" t="s">
        <v>144</v>
      </c>
      <c r="C126" s="38">
        <v>55383808</v>
      </c>
      <c r="D126" s="38">
        <v>7478</v>
      </c>
      <c r="E126" s="38">
        <f t="shared" si="9"/>
        <v>7406.2326825354376</v>
      </c>
      <c r="F126" s="39">
        <f t="shared" si="10"/>
        <v>1.0367730098878372</v>
      </c>
      <c r="G126" s="38">
        <f t="shared" si="11"/>
        <v>-168.12133190602239</v>
      </c>
      <c r="H126" s="40">
        <f t="shared" si="12"/>
        <v>0</v>
      </c>
      <c r="I126" s="38">
        <f t="shared" si="13"/>
        <v>-168.12133190602239</v>
      </c>
      <c r="J126" s="38">
        <f t="shared" si="14"/>
        <v>-48.882249008798041</v>
      </c>
      <c r="K126" s="38">
        <f t="shared" si="15"/>
        <v>-217.00358091482042</v>
      </c>
      <c r="L126" s="38">
        <f t="shared" si="16"/>
        <v>-1257211.3199932354</v>
      </c>
      <c r="M126" s="38">
        <f t="shared" si="17"/>
        <v>-1622752.7780810271</v>
      </c>
    </row>
    <row r="127" spans="1:13" x14ac:dyDescent="0.25">
      <c r="A127" s="37">
        <v>3232</v>
      </c>
      <c r="B127" s="37" t="s">
        <v>145</v>
      </c>
      <c r="C127" s="38">
        <v>198912432</v>
      </c>
      <c r="D127" s="38">
        <v>26032</v>
      </c>
      <c r="E127" s="38">
        <f t="shared" si="9"/>
        <v>7641.0737553779963</v>
      </c>
      <c r="F127" s="39">
        <f t="shared" si="10"/>
        <v>1.0696476030005284</v>
      </c>
      <c r="G127" s="38">
        <f t="shared" si="11"/>
        <v>-318.41961852526003</v>
      </c>
      <c r="H127" s="40">
        <f t="shared" si="12"/>
        <v>0</v>
      </c>
      <c r="I127" s="38">
        <f t="shared" si="13"/>
        <v>-318.41961852526003</v>
      </c>
      <c r="J127" s="38">
        <f t="shared" si="14"/>
        <v>-48.882249008798041</v>
      </c>
      <c r="K127" s="38">
        <f t="shared" si="15"/>
        <v>-367.30186753405809</v>
      </c>
      <c r="L127" s="38">
        <f t="shared" si="16"/>
        <v>-8289099.5094495695</v>
      </c>
      <c r="M127" s="38">
        <f t="shared" si="17"/>
        <v>-9561602.2156466004</v>
      </c>
    </row>
    <row r="128" spans="1:13" x14ac:dyDescent="0.25">
      <c r="A128" s="37">
        <v>3234</v>
      </c>
      <c r="B128" s="37" t="s">
        <v>146</v>
      </c>
      <c r="C128" s="38">
        <v>61667651</v>
      </c>
      <c r="D128" s="38">
        <v>9463</v>
      </c>
      <c r="E128" s="38">
        <f t="shared" si="9"/>
        <v>6516.7125647257744</v>
      </c>
      <c r="F128" s="39">
        <f t="shared" si="10"/>
        <v>0.91225215165555262</v>
      </c>
      <c r="G128" s="38">
        <f t="shared" si="11"/>
        <v>401.17154349216202</v>
      </c>
      <c r="H128" s="40">
        <f t="shared" si="12"/>
        <v>0</v>
      </c>
      <c r="I128" s="38">
        <f t="shared" si="13"/>
        <v>401.17154349216202</v>
      </c>
      <c r="J128" s="38">
        <f t="shared" si="14"/>
        <v>-48.882249008798041</v>
      </c>
      <c r="K128" s="38">
        <f t="shared" si="15"/>
        <v>352.28929448336396</v>
      </c>
      <c r="L128" s="38">
        <f t="shared" si="16"/>
        <v>3796286.3160663294</v>
      </c>
      <c r="M128" s="38">
        <f t="shared" si="17"/>
        <v>3333713.5936960732</v>
      </c>
    </row>
    <row r="129" spans="1:13" x14ac:dyDescent="0.25">
      <c r="A129" s="37">
        <v>3236</v>
      </c>
      <c r="B129" s="37" t="s">
        <v>147</v>
      </c>
      <c r="C129" s="38">
        <v>42408961</v>
      </c>
      <c r="D129" s="38">
        <v>7040</v>
      </c>
      <c r="E129" s="38">
        <f t="shared" si="9"/>
        <v>6024.0001420454546</v>
      </c>
      <c r="F129" s="39">
        <f t="shared" si="10"/>
        <v>0.84327903625830225</v>
      </c>
      <c r="G129" s="38">
        <f t="shared" si="11"/>
        <v>716.50749400756672</v>
      </c>
      <c r="H129" s="40">
        <f t="shared" si="12"/>
        <v>141.81602723525828</v>
      </c>
      <c r="I129" s="38">
        <f t="shared" si="13"/>
        <v>858.323521242825</v>
      </c>
      <c r="J129" s="38">
        <f t="shared" si="14"/>
        <v>-48.882249008798041</v>
      </c>
      <c r="K129" s="38">
        <f t="shared" si="15"/>
        <v>809.441272234027</v>
      </c>
      <c r="L129" s="38">
        <f t="shared" si="16"/>
        <v>6042597.5895494884</v>
      </c>
      <c r="M129" s="38">
        <f t="shared" si="17"/>
        <v>5698466.5565275503</v>
      </c>
    </row>
    <row r="130" spans="1:13" x14ac:dyDescent="0.25">
      <c r="A130" s="37">
        <v>3238</v>
      </c>
      <c r="B130" s="37" t="s">
        <v>148</v>
      </c>
      <c r="C130" s="38">
        <v>106384924</v>
      </c>
      <c r="D130" s="38">
        <v>16662</v>
      </c>
      <c r="E130" s="38">
        <f t="shared" si="9"/>
        <v>6384.8832072980431</v>
      </c>
      <c r="F130" s="39">
        <f t="shared" si="10"/>
        <v>0.89379781386324619</v>
      </c>
      <c r="G130" s="38">
        <f t="shared" si="11"/>
        <v>485.54233224591007</v>
      </c>
      <c r="H130" s="40">
        <f t="shared" si="12"/>
        <v>15.506954396852324</v>
      </c>
      <c r="I130" s="38">
        <f t="shared" si="13"/>
        <v>501.04928664276241</v>
      </c>
      <c r="J130" s="38">
        <f t="shared" si="14"/>
        <v>-48.882249008798041</v>
      </c>
      <c r="K130" s="38">
        <f t="shared" si="15"/>
        <v>452.16703763396436</v>
      </c>
      <c r="L130" s="38">
        <f t="shared" si="16"/>
        <v>8348483.2140417071</v>
      </c>
      <c r="M130" s="38">
        <f t="shared" si="17"/>
        <v>7534007.1810571142</v>
      </c>
    </row>
    <row r="131" spans="1:13" x14ac:dyDescent="0.25">
      <c r="A131" s="37">
        <v>3240</v>
      </c>
      <c r="B131" s="37" t="s">
        <v>149</v>
      </c>
      <c r="C131" s="38">
        <v>177264507</v>
      </c>
      <c r="D131" s="38">
        <v>28739</v>
      </c>
      <c r="E131" s="38">
        <f t="shared" si="9"/>
        <v>6168.0819443961163</v>
      </c>
      <c r="F131" s="39">
        <f t="shared" si="10"/>
        <v>0.86344855162411194</v>
      </c>
      <c r="G131" s="38">
        <f t="shared" si="11"/>
        <v>624.29514050314322</v>
      </c>
      <c r="H131" s="40">
        <f t="shared" si="12"/>
        <v>91.387396412526684</v>
      </c>
      <c r="I131" s="38">
        <f t="shared" si="13"/>
        <v>715.68253691566986</v>
      </c>
      <c r="J131" s="38">
        <f t="shared" si="14"/>
        <v>-48.882249008798041</v>
      </c>
      <c r="K131" s="38">
        <f t="shared" si="15"/>
        <v>666.80028790687186</v>
      </c>
      <c r="L131" s="38">
        <f t="shared" si="16"/>
        <v>20568000.428419437</v>
      </c>
      <c r="M131" s="38">
        <f t="shared" si="17"/>
        <v>19163173.47415559</v>
      </c>
    </row>
    <row r="132" spans="1:13" x14ac:dyDescent="0.25">
      <c r="A132" s="37">
        <v>3242</v>
      </c>
      <c r="B132" s="37" t="s">
        <v>150</v>
      </c>
      <c r="C132" s="38">
        <v>17232432</v>
      </c>
      <c r="D132" s="38">
        <v>3078</v>
      </c>
      <c r="E132" s="38">
        <f t="shared" si="9"/>
        <v>5598.5808966861596</v>
      </c>
      <c r="F132" s="39">
        <f t="shared" si="10"/>
        <v>0.78372606103036546</v>
      </c>
      <c r="G132" s="38">
        <f t="shared" si="11"/>
        <v>988.7758110375155</v>
      </c>
      <c r="H132" s="40">
        <f t="shared" si="12"/>
        <v>290.71276311101155</v>
      </c>
      <c r="I132" s="38">
        <f t="shared" si="13"/>
        <v>1279.4885741485271</v>
      </c>
      <c r="J132" s="38">
        <f t="shared" si="14"/>
        <v>-48.882249008798041</v>
      </c>
      <c r="K132" s="38">
        <f t="shared" si="15"/>
        <v>1230.6063251397291</v>
      </c>
      <c r="L132" s="38">
        <f t="shared" si="16"/>
        <v>3938265.8312291661</v>
      </c>
      <c r="M132" s="38">
        <f t="shared" si="17"/>
        <v>3787806.2687800862</v>
      </c>
    </row>
    <row r="133" spans="1:13" x14ac:dyDescent="0.25">
      <c r="A133" s="37">
        <v>3301</v>
      </c>
      <c r="B133" s="37" t="s">
        <v>151</v>
      </c>
      <c r="C133" s="38">
        <v>703666431</v>
      </c>
      <c r="D133" s="38">
        <v>106013</v>
      </c>
      <c r="E133" s="38">
        <f t="shared" si="9"/>
        <v>6637.5485176346301</v>
      </c>
      <c r="F133" s="39">
        <f t="shared" si="10"/>
        <v>0.92916756060501748</v>
      </c>
      <c r="G133" s="38">
        <f t="shared" si="11"/>
        <v>323.83653363049439</v>
      </c>
      <c r="H133" s="40">
        <f t="shared" si="12"/>
        <v>0</v>
      </c>
      <c r="I133" s="38">
        <f t="shared" si="13"/>
        <v>323.83653363049439</v>
      </c>
      <c r="J133" s="38">
        <f t="shared" si="14"/>
        <v>-48.882249008798041</v>
      </c>
      <c r="K133" s="38">
        <f t="shared" si="15"/>
        <v>274.95428462169633</v>
      </c>
      <c r="L133" s="38">
        <f t="shared" si="16"/>
        <v>34330882.439769603</v>
      </c>
      <c r="M133" s="38">
        <f t="shared" si="17"/>
        <v>29148728.575599894</v>
      </c>
    </row>
    <row r="134" spans="1:13" x14ac:dyDescent="0.25">
      <c r="A134" s="37">
        <v>3303</v>
      </c>
      <c r="B134" s="37" t="s">
        <v>152</v>
      </c>
      <c r="C134" s="38">
        <v>230003956</v>
      </c>
      <c r="D134" s="38">
        <v>29169</v>
      </c>
      <c r="E134" s="38">
        <f t="shared" si="9"/>
        <v>7885.2191024718022</v>
      </c>
      <c r="F134" s="39">
        <f t="shared" si="10"/>
        <v>1.1038246694264109</v>
      </c>
      <c r="G134" s="38">
        <f t="shared" si="11"/>
        <v>-474.67264066529577</v>
      </c>
      <c r="H134" s="40">
        <f t="shared" si="12"/>
        <v>0</v>
      </c>
      <c r="I134" s="38">
        <f t="shared" si="13"/>
        <v>-474.67264066529577</v>
      </c>
      <c r="J134" s="38">
        <f t="shared" si="14"/>
        <v>-48.882249008798041</v>
      </c>
      <c r="K134" s="38">
        <f t="shared" si="15"/>
        <v>-523.55488967409383</v>
      </c>
      <c r="L134" s="38">
        <f t="shared" si="16"/>
        <v>-13845726.255566012</v>
      </c>
      <c r="M134" s="38">
        <f t="shared" si="17"/>
        <v>-15271572.576903643</v>
      </c>
    </row>
    <row r="135" spans="1:13" x14ac:dyDescent="0.25">
      <c r="A135" s="37">
        <v>3305</v>
      </c>
      <c r="B135" s="37" t="s">
        <v>153</v>
      </c>
      <c r="C135" s="38">
        <v>191653847</v>
      </c>
      <c r="D135" s="38">
        <v>31942</v>
      </c>
      <c r="E135" s="38">
        <f t="shared" si="9"/>
        <v>6000.0578235551939</v>
      </c>
      <c r="F135" s="39">
        <f t="shared" si="10"/>
        <v>0.83992743353815347</v>
      </c>
      <c r="G135" s="38">
        <f t="shared" si="11"/>
        <v>731.83057784133359</v>
      </c>
      <c r="H135" s="40">
        <f t="shared" si="12"/>
        <v>150.19583870684954</v>
      </c>
      <c r="I135" s="38">
        <f t="shared" si="13"/>
        <v>882.02641654818308</v>
      </c>
      <c r="J135" s="38">
        <f t="shared" si="14"/>
        <v>-48.882249008798041</v>
      </c>
      <c r="K135" s="38">
        <f t="shared" si="15"/>
        <v>833.14416753938508</v>
      </c>
      <c r="L135" s="38">
        <f t="shared" si="16"/>
        <v>28173687.797382064</v>
      </c>
      <c r="M135" s="38">
        <f t="shared" si="17"/>
        <v>26612290.999543037</v>
      </c>
    </row>
    <row r="136" spans="1:13" x14ac:dyDescent="0.25">
      <c r="A136" s="37">
        <v>3310</v>
      </c>
      <c r="B136" s="37" t="s">
        <v>154</v>
      </c>
      <c r="C136" s="38">
        <v>51148916</v>
      </c>
      <c r="D136" s="38">
        <v>7205</v>
      </c>
      <c r="E136" s="38">
        <f t="shared" si="9"/>
        <v>7099.086190145732</v>
      </c>
      <c r="F136" s="39">
        <f t="shared" si="10"/>
        <v>0.99377663007623873</v>
      </c>
      <c r="G136" s="38">
        <f t="shared" si="11"/>
        <v>28.452423223389196</v>
      </c>
      <c r="H136" s="40">
        <f t="shared" si="12"/>
        <v>0</v>
      </c>
      <c r="I136" s="38">
        <f t="shared" si="13"/>
        <v>28.452423223389196</v>
      </c>
      <c r="J136" s="38">
        <f t="shared" si="14"/>
        <v>-48.882249008798041</v>
      </c>
      <c r="K136" s="38">
        <f t="shared" si="15"/>
        <v>-20.429825785408845</v>
      </c>
      <c r="L136" s="38">
        <f t="shared" si="16"/>
        <v>204999.70932451915</v>
      </c>
      <c r="M136" s="38">
        <f t="shared" si="17"/>
        <v>-147196.89478387072</v>
      </c>
    </row>
    <row r="137" spans="1:13" x14ac:dyDescent="0.25">
      <c r="A137" s="37">
        <v>3312</v>
      </c>
      <c r="B137" s="37" t="s">
        <v>155</v>
      </c>
      <c r="C137" s="38">
        <v>213570098</v>
      </c>
      <c r="D137" s="38">
        <v>28797</v>
      </c>
      <c r="E137" s="38">
        <f t="shared" ref="E137:E200" si="18">(C137)/D137</f>
        <v>7416.4009445428346</v>
      </c>
      <c r="F137" s="39">
        <f t="shared" ref="F137:F200" si="19">E137/$E$366</f>
        <v>1.0381964298718727</v>
      </c>
      <c r="G137" s="38">
        <f t="shared" ref="G137:G200" si="20">(E$366-E137)*0.64</f>
        <v>-174.62901959075651</v>
      </c>
      <c r="H137" s="40">
        <f t="shared" ref="H137:H200" si="21">(IF(E137&gt;=E$366*0.9,0,IF(E137&lt;0.9*E$366,(E$366*0.9-E137)*0.35)))</f>
        <v>0</v>
      </c>
      <c r="I137" s="38">
        <f t="shared" ref="I137:I200" si="22">G137+H137</f>
        <v>-174.62901959075651</v>
      </c>
      <c r="J137" s="38">
        <f t="shared" ref="J137:J200" si="23">I$368</f>
        <v>-48.882249008798041</v>
      </c>
      <c r="K137" s="38">
        <f t="shared" ref="K137:K200" si="24">I137+J137</f>
        <v>-223.51126859955457</v>
      </c>
      <c r="L137" s="38">
        <f t="shared" ref="L137:L200" si="25">I137*D137</f>
        <v>-5028791.8771550152</v>
      </c>
      <c r="M137" s="38">
        <f t="shared" ref="M137:M200" si="26">D137*K137</f>
        <v>-6436454.001861373</v>
      </c>
    </row>
    <row r="138" spans="1:13" x14ac:dyDescent="0.25">
      <c r="A138" s="37">
        <v>3314</v>
      </c>
      <c r="B138" s="37" t="s">
        <v>156</v>
      </c>
      <c r="C138" s="38">
        <v>136831459</v>
      </c>
      <c r="D138" s="38">
        <v>20965</v>
      </c>
      <c r="E138" s="38">
        <f t="shared" si="18"/>
        <v>6526.6615311233008</v>
      </c>
      <c r="F138" s="39">
        <f t="shared" si="19"/>
        <v>0.91364487320230603</v>
      </c>
      <c r="G138" s="38">
        <f t="shared" si="20"/>
        <v>394.8042049977451</v>
      </c>
      <c r="H138" s="40">
        <f t="shared" si="21"/>
        <v>0</v>
      </c>
      <c r="I138" s="38">
        <f t="shared" si="22"/>
        <v>394.8042049977451</v>
      </c>
      <c r="J138" s="38">
        <f t="shared" si="23"/>
        <v>-48.882249008798041</v>
      </c>
      <c r="K138" s="38">
        <f t="shared" si="24"/>
        <v>345.92195598894705</v>
      </c>
      <c r="L138" s="38">
        <f t="shared" si="25"/>
        <v>8277070.1577777257</v>
      </c>
      <c r="M138" s="38">
        <f t="shared" si="26"/>
        <v>7252253.8073082753</v>
      </c>
    </row>
    <row r="139" spans="1:13" x14ac:dyDescent="0.25">
      <c r="A139" s="37">
        <v>3316</v>
      </c>
      <c r="B139" s="37" t="s">
        <v>157</v>
      </c>
      <c r="C139" s="38">
        <v>84365731</v>
      </c>
      <c r="D139" s="38">
        <v>14776</v>
      </c>
      <c r="E139" s="38">
        <f t="shared" si="18"/>
        <v>5709.6461153221444</v>
      </c>
      <c r="F139" s="39">
        <f t="shared" si="19"/>
        <v>0.79927369853446573</v>
      </c>
      <c r="G139" s="38">
        <f t="shared" si="20"/>
        <v>917.69407111048531</v>
      </c>
      <c r="H139" s="40">
        <f t="shared" si="21"/>
        <v>251.83993658841686</v>
      </c>
      <c r="I139" s="38">
        <f t="shared" si="22"/>
        <v>1169.5340076989021</v>
      </c>
      <c r="J139" s="38">
        <f t="shared" si="23"/>
        <v>-48.882249008798041</v>
      </c>
      <c r="K139" s="38">
        <f t="shared" si="24"/>
        <v>1120.6517586901041</v>
      </c>
      <c r="L139" s="38">
        <f t="shared" si="25"/>
        <v>17281034.497758977</v>
      </c>
      <c r="M139" s="38">
        <f t="shared" si="26"/>
        <v>16558750.386404978</v>
      </c>
    </row>
    <row r="140" spans="1:13" x14ac:dyDescent="0.25">
      <c r="A140" s="37">
        <v>3318</v>
      </c>
      <c r="B140" s="37" t="s">
        <v>158</v>
      </c>
      <c r="C140" s="38">
        <v>15235109</v>
      </c>
      <c r="D140" s="38">
        <v>2276</v>
      </c>
      <c r="E140" s="38">
        <f t="shared" si="18"/>
        <v>6693.8088752196836</v>
      </c>
      <c r="F140" s="39">
        <f t="shared" si="19"/>
        <v>0.93704325433097446</v>
      </c>
      <c r="G140" s="38">
        <f t="shared" si="20"/>
        <v>287.82990477606012</v>
      </c>
      <c r="H140" s="40">
        <f t="shared" si="21"/>
        <v>0</v>
      </c>
      <c r="I140" s="38">
        <f t="shared" si="22"/>
        <v>287.82990477606012</v>
      </c>
      <c r="J140" s="38">
        <f t="shared" si="23"/>
        <v>-48.882249008798041</v>
      </c>
      <c r="K140" s="38">
        <f t="shared" si="24"/>
        <v>238.94765576726206</v>
      </c>
      <c r="L140" s="38">
        <f t="shared" si="25"/>
        <v>655100.86327031278</v>
      </c>
      <c r="M140" s="38">
        <f t="shared" si="26"/>
        <v>543844.86452628847</v>
      </c>
    </row>
    <row r="141" spans="1:13" x14ac:dyDescent="0.25">
      <c r="A141" s="37">
        <v>3320</v>
      </c>
      <c r="B141" s="37" t="s">
        <v>159</v>
      </c>
      <c r="C141" s="38">
        <v>7177545</v>
      </c>
      <c r="D141" s="38">
        <v>1122</v>
      </c>
      <c r="E141" s="38">
        <f t="shared" si="18"/>
        <v>6397.0989304812838</v>
      </c>
      <c r="F141" s="39">
        <f t="shared" si="19"/>
        <v>0.89550785088686147</v>
      </c>
      <c r="G141" s="38">
        <f t="shared" si="20"/>
        <v>477.72426940863602</v>
      </c>
      <c r="H141" s="40">
        <f t="shared" si="21"/>
        <v>11.23145128271808</v>
      </c>
      <c r="I141" s="38">
        <f t="shared" si="22"/>
        <v>488.95572069135409</v>
      </c>
      <c r="J141" s="38">
        <f t="shared" si="23"/>
        <v>-48.882249008798041</v>
      </c>
      <c r="K141" s="38">
        <f t="shared" si="24"/>
        <v>440.07347168255603</v>
      </c>
      <c r="L141" s="38">
        <f t="shared" si="25"/>
        <v>548608.3186156993</v>
      </c>
      <c r="M141" s="38">
        <f t="shared" si="26"/>
        <v>493762.43522782787</v>
      </c>
    </row>
    <row r="142" spans="1:13" x14ac:dyDescent="0.25">
      <c r="A142" s="37">
        <v>3322</v>
      </c>
      <c r="B142" s="37" t="s">
        <v>160</v>
      </c>
      <c r="C142" s="38">
        <v>19980358</v>
      </c>
      <c r="D142" s="38">
        <v>3234</v>
      </c>
      <c r="E142" s="38">
        <f t="shared" si="18"/>
        <v>6178.2183055040196</v>
      </c>
      <c r="F142" s="39">
        <f t="shared" si="19"/>
        <v>0.86486750591107786</v>
      </c>
      <c r="G142" s="38">
        <f t="shared" si="20"/>
        <v>617.80786939408517</v>
      </c>
      <c r="H142" s="40">
        <f t="shared" si="21"/>
        <v>87.839670024760551</v>
      </c>
      <c r="I142" s="38">
        <f t="shared" si="22"/>
        <v>705.64753941884578</v>
      </c>
      <c r="J142" s="38">
        <f t="shared" si="23"/>
        <v>-48.882249008798041</v>
      </c>
      <c r="K142" s="38">
        <f t="shared" si="24"/>
        <v>656.76529041004778</v>
      </c>
      <c r="L142" s="38">
        <f t="shared" si="25"/>
        <v>2282064.1424805471</v>
      </c>
      <c r="M142" s="38">
        <f t="shared" si="26"/>
        <v>2123978.9491860946</v>
      </c>
    </row>
    <row r="143" spans="1:13" x14ac:dyDescent="0.25">
      <c r="A143" s="37">
        <v>3324</v>
      </c>
      <c r="B143" s="37" t="s">
        <v>161</v>
      </c>
      <c r="C143" s="38">
        <v>31847856</v>
      </c>
      <c r="D143" s="38">
        <v>4902</v>
      </c>
      <c r="E143" s="38">
        <f t="shared" si="18"/>
        <v>6496.9106487148101</v>
      </c>
      <c r="F143" s="39">
        <f t="shared" si="19"/>
        <v>0.90948014962101675</v>
      </c>
      <c r="G143" s="38">
        <f t="shared" si="20"/>
        <v>413.84476973917918</v>
      </c>
      <c r="H143" s="40">
        <f t="shared" si="21"/>
        <v>0</v>
      </c>
      <c r="I143" s="38">
        <f t="shared" si="22"/>
        <v>413.84476973917918</v>
      </c>
      <c r="J143" s="38">
        <f t="shared" si="23"/>
        <v>-48.882249008798041</v>
      </c>
      <c r="K143" s="38">
        <f t="shared" si="24"/>
        <v>364.96252073038113</v>
      </c>
      <c r="L143" s="38">
        <f t="shared" si="25"/>
        <v>2028667.0612614565</v>
      </c>
      <c r="M143" s="38">
        <f t="shared" si="26"/>
        <v>1789046.2766203282</v>
      </c>
    </row>
    <row r="144" spans="1:13" x14ac:dyDescent="0.25">
      <c r="A144" s="37">
        <v>3326</v>
      </c>
      <c r="B144" s="37" t="s">
        <v>162</v>
      </c>
      <c r="C144" s="38">
        <v>19013994</v>
      </c>
      <c r="D144" s="38">
        <v>2707</v>
      </c>
      <c r="E144" s="38">
        <f t="shared" si="18"/>
        <v>7024.0096047284815</v>
      </c>
      <c r="F144" s="39">
        <f t="shared" si="19"/>
        <v>0.98326691740967731</v>
      </c>
      <c r="G144" s="38">
        <f t="shared" si="20"/>
        <v>76.501437890429514</v>
      </c>
      <c r="H144" s="40">
        <f t="shared" si="21"/>
        <v>0</v>
      </c>
      <c r="I144" s="38">
        <f t="shared" si="22"/>
        <v>76.501437890429514</v>
      </c>
      <c r="J144" s="38">
        <f t="shared" si="23"/>
        <v>-48.882249008798041</v>
      </c>
      <c r="K144" s="38">
        <f t="shared" si="24"/>
        <v>27.619188881631473</v>
      </c>
      <c r="L144" s="38">
        <f t="shared" si="25"/>
        <v>207089.39236939271</v>
      </c>
      <c r="M144" s="38">
        <f t="shared" si="26"/>
        <v>74765.144302576402</v>
      </c>
    </row>
    <row r="145" spans="1:13" x14ac:dyDescent="0.25">
      <c r="A145" s="37">
        <v>3328</v>
      </c>
      <c r="B145" s="37" t="s">
        <v>163</v>
      </c>
      <c r="C145" s="38">
        <v>32077702</v>
      </c>
      <c r="D145" s="38">
        <v>5106</v>
      </c>
      <c r="E145" s="38">
        <f t="shared" si="18"/>
        <v>6282.3544849197024</v>
      </c>
      <c r="F145" s="39">
        <f t="shared" si="19"/>
        <v>0.87944517107485398</v>
      </c>
      <c r="G145" s="38">
        <f t="shared" si="20"/>
        <v>551.16071456804809</v>
      </c>
      <c r="H145" s="40">
        <f t="shared" si="21"/>
        <v>51.39200722927157</v>
      </c>
      <c r="I145" s="38">
        <f t="shared" si="22"/>
        <v>602.55272179731969</v>
      </c>
      <c r="J145" s="38">
        <f t="shared" si="23"/>
        <v>-48.882249008798041</v>
      </c>
      <c r="K145" s="38">
        <f t="shared" si="24"/>
        <v>553.67047278852169</v>
      </c>
      <c r="L145" s="38">
        <f t="shared" si="25"/>
        <v>3076634.1974971145</v>
      </c>
      <c r="M145" s="38">
        <f t="shared" si="26"/>
        <v>2827041.4340581917</v>
      </c>
    </row>
    <row r="146" spans="1:13" x14ac:dyDescent="0.25">
      <c r="A146" s="37">
        <v>3330</v>
      </c>
      <c r="B146" s="37" t="s">
        <v>164</v>
      </c>
      <c r="C146" s="38">
        <v>32127604</v>
      </c>
      <c r="D146" s="38">
        <v>4552</v>
      </c>
      <c r="E146" s="38">
        <f t="shared" si="18"/>
        <v>7057.9094903339192</v>
      </c>
      <c r="F146" s="39">
        <f t="shared" si="19"/>
        <v>0.98801244566142687</v>
      </c>
      <c r="G146" s="38">
        <f t="shared" si="20"/>
        <v>54.805511102949389</v>
      </c>
      <c r="H146" s="40">
        <f t="shared" si="21"/>
        <v>0</v>
      </c>
      <c r="I146" s="38">
        <f t="shared" si="22"/>
        <v>54.805511102949389</v>
      </c>
      <c r="J146" s="38">
        <f t="shared" si="23"/>
        <v>-48.882249008798041</v>
      </c>
      <c r="K146" s="38">
        <f t="shared" si="24"/>
        <v>5.9232620941513474</v>
      </c>
      <c r="L146" s="38">
        <f t="shared" si="25"/>
        <v>249474.68654062561</v>
      </c>
      <c r="M146" s="38">
        <f t="shared" si="26"/>
        <v>26962.689052576934</v>
      </c>
    </row>
    <row r="147" spans="1:13" x14ac:dyDescent="0.25">
      <c r="A147" s="37">
        <v>3332</v>
      </c>
      <c r="B147" s="37" t="s">
        <v>165</v>
      </c>
      <c r="C147" s="38">
        <v>22962585</v>
      </c>
      <c r="D147" s="38">
        <v>3514</v>
      </c>
      <c r="E147" s="38">
        <f t="shared" si="18"/>
        <v>6534.6001707455889</v>
      </c>
      <c r="F147" s="39">
        <f t="shared" si="19"/>
        <v>0.91475617602634807</v>
      </c>
      <c r="G147" s="38">
        <f t="shared" si="20"/>
        <v>389.72347563948074</v>
      </c>
      <c r="H147" s="40">
        <f t="shared" si="21"/>
        <v>0</v>
      </c>
      <c r="I147" s="38">
        <f t="shared" si="22"/>
        <v>389.72347563948074</v>
      </c>
      <c r="J147" s="38">
        <f t="shared" si="23"/>
        <v>-48.882249008798041</v>
      </c>
      <c r="K147" s="38">
        <f t="shared" si="24"/>
        <v>340.84122663068268</v>
      </c>
      <c r="L147" s="38">
        <f t="shared" si="25"/>
        <v>1369488.2933971353</v>
      </c>
      <c r="M147" s="38">
        <f t="shared" si="26"/>
        <v>1197716.070380219</v>
      </c>
    </row>
    <row r="148" spans="1:13" x14ac:dyDescent="0.25">
      <c r="A148" s="37">
        <v>3334</v>
      </c>
      <c r="B148" s="37" t="s">
        <v>166</v>
      </c>
      <c r="C148" s="38">
        <v>17733409</v>
      </c>
      <c r="D148" s="38">
        <v>2790</v>
      </c>
      <c r="E148" s="38">
        <f t="shared" si="18"/>
        <v>6356.0605734767023</v>
      </c>
      <c r="F148" s="39">
        <f t="shared" si="19"/>
        <v>0.8897630326052508</v>
      </c>
      <c r="G148" s="38">
        <f t="shared" si="20"/>
        <v>503.9888178915682</v>
      </c>
      <c r="H148" s="40">
        <f t="shared" si="21"/>
        <v>25.5948762343216</v>
      </c>
      <c r="I148" s="38">
        <f t="shared" si="22"/>
        <v>529.58369412588979</v>
      </c>
      <c r="J148" s="38">
        <f t="shared" si="23"/>
        <v>-48.882249008798041</v>
      </c>
      <c r="K148" s="38">
        <f t="shared" si="24"/>
        <v>480.70144511709174</v>
      </c>
      <c r="L148" s="38">
        <f t="shared" si="25"/>
        <v>1477538.5066112324</v>
      </c>
      <c r="M148" s="38">
        <f t="shared" si="26"/>
        <v>1341157.031876686</v>
      </c>
    </row>
    <row r="149" spans="1:13" x14ac:dyDescent="0.25">
      <c r="A149" s="37">
        <v>3336</v>
      </c>
      <c r="B149" s="37" t="s">
        <v>167</v>
      </c>
      <c r="C149" s="38">
        <v>8172246</v>
      </c>
      <c r="D149" s="38">
        <v>1452</v>
      </c>
      <c r="E149" s="38">
        <f t="shared" si="18"/>
        <v>5628.2685950413224</v>
      </c>
      <c r="F149" s="39">
        <f t="shared" si="19"/>
        <v>0.78788193969360343</v>
      </c>
      <c r="G149" s="38">
        <f t="shared" si="20"/>
        <v>969.77568409021126</v>
      </c>
      <c r="H149" s="40">
        <f t="shared" si="21"/>
        <v>280.32206868670454</v>
      </c>
      <c r="I149" s="38">
        <f t="shared" si="22"/>
        <v>1250.0977527769157</v>
      </c>
      <c r="J149" s="38">
        <f t="shared" si="23"/>
        <v>-48.882249008798041</v>
      </c>
      <c r="K149" s="38">
        <f t="shared" si="24"/>
        <v>1201.2155037681177</v>
      </c>
      <c r="L149" s="38">
        <f t="shared" si="25"/>
        <v>1815141.9370320817</v>
      </c>
      <c r="M149" s="38">
        <f t="shared" si="26"/>
        <v>1744164.911471307</v>
      </c>
    </row>
    <row r="150" spans="1:13" x14ac:dyDescent="0.25">
      <c r="A150" s="37">
        <v>3338</v>
      </c>
      <c r="B150" s="37" t="s">
        <v>168</v>
      </c>
      <c r="C150" s="38">
        <v>14702928</v>
      </c>
      <c r="D150" s="38">
        <v>2459</v>
      </c>
      <c r="E150" s="38">
        <f t="shared" si="18"/>
        <v>5979.2305815372101</v>
      </c>
      <c r="F150" s="39">
        <f t="shared" si="19"/>
        <v>0.83701189964660205</v>
      </c>
      <c r="G150" s="38">
        <f t="shared" si="20"/>
        <v>745.16001273284314</v>
      </c>
      <c r="H150" s="40">
        <f t="shared" si="21"/>
        <v>157.48537341314386</v>
      </c>
      <c r="I150" s="38">
        <f t="shared" si="22"/>
        <v>902.645386145987</v>
      </c>
      <c r="J150" s="38">
        <f t="shared" si="23"/>
        <v>-48.882249008798041</v>
      </c>
      <c r="K150" s="38">
        <f t="shared" si="24"/>
        <v>853.76313713718901</v>
      </c>
      <c r="L150" s="38">
        <f t="shared" si="25"/>
        <v>2219605.0045329821</v>
      </c>
      <c r="M150" s="38">
        <f t="shared" si="26"/>
        <v>2099403.5542203477</v>
      </c>
    </row>
    <row r="151" spans="1:13" x14ac:dyDescent="0.25">
      <c r="A151" s="37">
        <v>3401</v>
      </c>
      <c r="B151" s="37" t="s">
        <v>169</v>
      </c>
      <c r="C151" s="38">
        <v>104758605</v>
      </c>
      <c r="D151" s="38">
        <v>18191</v>
      </c>
      <c r="E151" s="38">
        <f t="shared" si="18"/>
        <v>5758.8150733879393</v>
      </c>
      <c r="F151" s="39">
        <f t="shared" si="19"/>
        <v>0.80615669166093495</v>
      </c>
      <c r="G151" s="38">
        <f t="shared" si="20"/>
        <v>886.22593794837655</v>
      </c>
      <c r="H151" s="40">
        <f t="shared" si="21"/>
        <v>234.63080126538864</v>
      </c>
      <c r="I151" s="38">
        <f t="shared" si="22"/>
        <v>1120.8567392137652</v>
      </c>
      <c r="J151" s="38">
        <f t="shared" si="23"/>
        <v>-48.882249008798041</v>
      </c>
      <c r="K151" s="38">
        <f t="shared" si="24"/>
        <v>1071.9744902049672</v>
      </c>
      <c r="L151" s="38">
        <f t="shared" si="25"/>
        <v>20389504.943037603</v>
      </c>
      <c r="M151" s="38">
        <f t="shared" si="26"/>
        <v>19500287.951318558</v>
      </c>
    </row>
    <row r="152" spans="1:13" x14ac:dyDescent="0.25">
      <c r="A152" s="37">
        <v>3403</v>
      </c>
      <c r="B152" s="37" t="s">
        <v>170</v>
      </c>
      <c r="C152" s="38">
        <v>214123460</v>
      </c>
      <c r="D152" s="38">
        <v>33817</v>
      </c>
      <c r="E152" s="38">
        <f t="shared" si="18"/>
        <v>6331.8289617647924</v>
      </c>
      <c r="F152" s="39">
        <f t="shared" si="19"/>
        <v>0.88637093272318368</v>
      </c>
      <c r="G152" s="38">
        <f t="shared" si="20"/>
        <v>519.49704938719049</v>
      </c>
      <c r="H152" s="40">
        <f t="shared" si="21"/>
        <v>34.075940333490053</v>
      </c>
      <c r="I152" s="38">
        <f t="shared" si="22"/>
        <v>553.57298972068054</v>
      </c>
      <c r="J152" s="38">
        <f t="shared" si="23"/>
        <v>-48.882249008798041</v>
      </c>
      <c r="K152" s="38">
        <f t="shared" si="24"/>
        <v>504.69074071188248</v>
      </c>
      <c r="L152" s="38">
        <f t="shared" si="25"/>
        <v>18720177.793384254</v>
      </c>
      <c r="M152" s="38">
        <f t="shared" si="26"/>
        <v>17067126.77865373</v>
      </c>
    </row>
    <row r="153" spans="1:13" x14ac:dyDescent="0.25">
      <c r="A153" s="37">
        <v>3405</v>
      </c>
      <c r="B153" s="37" t="s">
        <v>171</v>
      </c>
      <c r="C153" s="38">
        <v>196078758</v>
      </c>
      <c r="D153" s="38">
        <v>29669</v>
      </c>
      <c r="E153" s="38">
        <f t="shared" si="18"/>
        <v>6608.8765378003973</v>
      </c>
      <c r="F153" s="39">
        <f t="shared" si="19"/>
        <v>0.92515386887990081</v>
      </c>
      <c r="G153" s="38">
        <f t="shared" si="20"/>
        <v>342.18660072440338</v>
      </c>
      <c r="H153" s="40">
        <f t="shared" si="21"/>
        <v>0</v>
      </c>
      <c r="I153" s="38">
        <f t="shared" si="22"/>
        <v>342.18660072440338</v>
      </c>
      <c r="J153" s="38">
        <f t="shared" si="23"/>
        <v>-48.882249008798041</v>
      </c>
      <c r="K153" s="38">
        <f t="shared" si="24"/>
        <v>293.30435171560532</v>
      </c>
      <c r="L153" s="38">
        <f t="shared" si="25"/>
        <v>10152334.256892323</v>
      </c>
      <c r="M153" s="38">
        <f t="shared" si="26"/>
        <v>8702046.811050294</v>
      </c>
    </row>
    <row r="154" spans="1:13" x14ac:dyDescent="0.25">
      <c r="A154" s="37">
        <v>3407</v>
      </c>
      <c r="B154" s="37" t="s">
        <v>172</v>
      </c>
      <c r="C154" s="38">
        <v>193099445</v>
      </c>
      <c r="D154" s="38">
        <v>31350</v>
      </c>
      <c r="E154" s="38">
        <f t="shared" si="18"/>
        <v>6159.4719298245618</v>
      </c>
      <c r="F154" s="39">
        <f t="shared" si="19"/>
        <v>0.8622432653327996</v>
      </c>
      <c r="G154" s="38">
        <f t="shared" si="20"/>
        <v>629.80554982893807</v>
      </c>
      <c r="H154" s="40">
        <f t="shared" si="21"/>
        <v>94.400901512570769</v>
      </c>
      <c r="I154" s="38">
        <f t="shared" si="22"/>
        <v>724.2064513415088</v>
      </c>
      <c r="J154" s="38">
        <f t="shared" si="23"/>
        <v>-48.882249008798041</v>
      </c>
      <c r="K154" s="38">
        <f t="shared" si="24"/>
        <v>675.3242023327108</v>
      </c>
      <c r="L154" s="38">
        <f t="shared" si="25"/>
        <v>22703872.249556299</v>
      </c>
      <c r="M154" s="38">
        <f t="shared" si="26"/>
        <v>21171413.743130483</v>
      </c>
    </row>
    <row r="155" spans="1:13" x14ac:dyDescent="0.25">
      <c r="A155" s="37">
        <v>3411</v>
      </c>
      <c r="B155" s="37" t="s">
        <v>173</v>
      </c>
      <c r="C155" s="38">
        <v>214490177</v>
      </c>
      <c r="D155" s="38">
        <v>36199</v>
      </c>
      <c r="E155" s="38">
        <f t="shared" si="18"/>
        <v>5925.3066935550705</v>
      </c>
      <c r="F155" s="39">
        <f t="shared" si="19"/>
        <v>0.82946328025473082</v>
      </c>
      <c r="G155" s="38">
        <f t="shared" si="20"/>
        <v>779.67130104141256</v>
      </c>
      <c r="H155" s="40">
        <f t="shared" si="21"/>
        <v>176.35873420689271</v>
      </c>
      <c r="I155" s="38">
        <f t="shared" si="22"/>
        <v>956.03003524830524</v>
      </c>
      <c r="J155" s="38">
        <f t="shared" si="23"/>
        <v>-48.882249008798041</v>
      </c>
      <c r="K155" s="38">
        <f t="shared" si="24"/>
        <v>907.14778623950724</v>
      </c>
      <c r="L155" s="38">
        <f t="shared" si="25"/>
        <v>34607331.245953403</v>
      </c>
      <c r="M155" s="38">
        <f t="shared" si="26"/>
        <v>32837842.714083921</v>
      </c>
    </row>
    <row r="156" spans="1:13" x14ac:dyDescent="0.25">
      <c r="A156" s="37">
        <v>3412</v>
      </c>
      <c r="B156" s="37" t="s">
        <v>174</v>
      </c>
      <c r="C156" s="38">
        <v>41804446</v>
      </c>
      <c r="D156" s="38">
        <v>7951</v>
      </c>
      <c r="E156" s="38">
        <f t="shared" si="18"/>
        <v>5257.7595271035088</v>
      </c>
      <c r="F156" s="39">
        <f t="shared" si="19"/>
        <v>0.73601565111986655</v>
      </c>
      <c r="G156" s="38">
        <f t="shared" si="20"/>
        <v>1206.901487570412</v>
      </c>
      <c r="H156" s="40">
        <f t="shared" si="21"/>
        <v>410.00024246493928</v>
      </c>
      <c r="I156" s="38">
        <f t="shared" si="22"/>
        <v>1616.9017300353512</v>
      </c>
      <c r="J156" s="38">
        <f t="shared" si="23"/>
        <v>-48.882249008798041</v>
      </c>
      <c r="K156" s="38">
        <f t="shared" si="24"/>
        <v>1568.0194810265532</v>
      </c>
      <c r="L156" s="38">
        <f t="shared" si="25"/>
        <v>12855985.655511077</v>
      </c>
      <c r="M156" s="38">
        <f t="shared" si="26"/>
        <v>12467322.893642124</v>
      </c>
    </row>
    <row r="157" spans="1:13" x14ac:dyDescent="0.25">
      <c r="A157" s="37">
        <v>3413</v>
      </c>
      <c r="B157" s="37" t="s">
        <v>175</v>
      </c>
      <c r="C157" s="38">
        <v>125759500</v>
      </c>
      <c r="D157" s="38">
        <v>21839</v>
      </c>
      <c r="E157" s="38">
        <f t="shared" si="18"/>
        <v>5758.4825312514313</v>
      </c>
      <c r="F157" s="39">
        <f t="shared" si="19"/>
        <v>0.80611014023235306</v>
      </c>
      <c r="G157" s="38">
        <f t="shared" si="20"/>
        <v>886.43876491574167</v>
      </c>
      <c r="H157" s="40">
        <f t="shared" si="21"/>
        <v>234.74719101316643</v>
      </c>
      <c r="I157" s="38">
        <f t="shared" si="22"/>
        <v>1121.185955928908</v>
      </c>
      <c r="J157" s="38">
        <f t="shared" si="23"/>
        <v>-48.882249008798041</v>
      </c>
      <c r="K157" s="38">
        <f t="shared" si="24"/>
        <v>1072.30370692011</v>
      </c>
      <c r="L157" s="38">
        <f t="shared" si="25"/>
        <v>24485580.091531422</v>
      </c>
      <c r="M157" s="38">
        <f t="shared" si="26"/>
        <v>23418040.655428283</v>
      </c>
    </row>
    <row r="158" spans="1:13" x14ac:dyDescent="0.25">
      <c r="A158" s="37">
        <v>3414</v>
      </c>
      <c r="B158" s="37" t="s">
        <v>176</v>
      </c>
      <c r="C158" s="38">
        <v>27923634</v>
      </c>
      <c r="D158" s="38">
        <v>4978</v>
      </c>
      <c r="E158" s="38">
        <f t="shared" si="18"/>
        <v>5609.4081960626754</v>
      </c>
      <c r="F158" s="39">
        <f t="shared" si="19"/>
        <v>0.78524173738631065</v>
      </c>
      <c r="G158" s="38">
        <f t="shared" si="20"/>
        <v>981.84633943654535</v>
      </c>
      <c r="H158" s="40">
        <f t="shared" si="21"/>
        <v>286.92320832923099</v>
      </c>
      <c r="I158" s="38">
        <f t="shared" si="22"/>
        <v>1268.7695477657762</v>
      </c>
      <c r="J158" s="38">
        <f t="shared" si="23"/>
        <v>-48.882249008798041</v>
      </c>
      <c r="K158" s="38">
        <f t="shared" si="24"/>
        <v>1219.8872987569782</v>
      </c>
      <c r="L158" s="38">
        <f t="shared" si="25"/>
        <v>6315934.8087780336</v>
      </c>
      <c r="M158" s="38">
        <f t="shared" si="26"/>
        <v>6072598.9732122375</v>
      </c>
    </row>
    <row r="159" spans="1:13" x14ac:dyDescent="0.25">
      <c r="A159" s="37">
        <v>3415</v>
      </c>
      <c r="B159" s="37" t="s">
        <v>177</v>
      </c>
      <c r="C159" s="38">
        <v>48005091</v>
      </c>
      <c r="D159" s="38">
        <v>8165</v>
      </c>
      <c r="E159" s="38">
        <f t="shared" si="18"/>
        <v>5879.3742804654012</v>
      </c>
      <c r="F159" s="39">
        <f t="shared" si="19"/>
        <v>0.82303335991443638</v>
      </c>
      <c r="G159" s="38">
        <f t="shared" si="20"/>
        <v>809.06804541880092</v>
      </c>
      <c r="H159" s="40">
        <f t="shared" si="21"/>
        <v>192.435078788277</v>
      </c>
      <c r="I159" s="38">
        <f t="shared" si="22"/>
        <v>1001.5031242070779</v>
      </c>
      <c r="J159" s="38">
        <f t="shared" si="23"/>
        <v>-48.882249008798041</v>
      </c>
      <c r="K159" s="38">
        <f t="shared" si="24"/>
        <v>952.62087519827992</v>
      </c>
      <c r="L159" s="38">
        <f t="shared" si="25"/>
        <v>8177273.009150791</v>
      </c>
      <c r="M159" s="38">
        <f t="shared" si="26"/>
        <v>7778149.4459939552</v>
      </c>
    </row>
    <row r="160" spans="1:13" x14ac:dyDescent="0.25">
      <c r="A160" s="37">
        <v>3416</v>
      </c>
      <c r="B160" s="37" t="s">
        <v>178</v>
      </c>
      <c r="C160" s="38">
        <v>30944353</v>
      </c>
      <c r="D160" s="38">
        <v>6103</v>
      </c>
      <c r="E160" s="38">
        <f t="shared" si="18"/>
        <v>5070.3511387842045</v>
      </c>
      <c r="F160" s="39">
        <f t="shared" si="19"/>
        <v>0.70978099617927704</v>
      </c>
      <c r="G160" s="38">
        <f t="shared" si="20"/>
        <v>1326.8428560947668</v>
      </c>
      <c r="H160" s="40">
        <f t="shared" si="21"/>
        <v>475.59317837669579</v>
      </c>
      <c r="I160" s="38">
        <f t="shared" si="22"/>
        <v>1802.4360344714626</v>
      </c>
      <c r="J160" s="38">
        <f t="shared" si="23"/>
        <v>-48.882249008798041</v>
      </c>
      <c r="K160" s="38">
        <f t="shared" si="24"/>
        <v>1753.5537854626646</v>
      </c>
      <c r="L160" s="38">
        <f t="shared" si="25"/>
        <v>11000267.118379336</v>
      </c>
      <c r="M160" s="38">
        <f t="shared" si="26"/>
        <v>10701938.752678642</v>
      </c>
    </row>
    <row r="161" spans="1:13" x14ac:dyDescent="0.25">
      <c r="A161" s="37">
        <v>3417</v>
      </c>
      <c r="B161" s="37" t="s">
        <v>179</v>
      </c>
      <c r="C161" s="38">
        <v>23453803</v>
      </c>
      <c r="D161" s="38">
        <v>4463</v>
      </c>
      <c r="E161" s="38">
        <f t="shared" si="18"/>
        <v>5255.1653596235719</v>
      </c>
      <c r="F161" s="39">
        <f t="shared" si="19"/>
        <v>0.73565250254735826</v>
      </c>
      <c r="G161" s="38">
        <f t="shared" si="20"/>
        <v>1208.5617547575716</v>
      </c>
      <c r="H161" s="40">
        <f t="shared" si="21"/>
        <v>410.90820108291723</v>
      </c>
      <c r="I161" s="38">
        <f t="shared" si="22"/>
        <v>1619.4699558404889</v>
      </c>
      <c r="J161" s="38">
        <f t="shared" si="23"/>
        <v>-48.882249008798041</v>
      </c>
      <c r="K161" s="38">
        <f t="shared" si="24"/>
        <v>1570.5877068316909</v>
      </c>
      <c r="L161" s="38">
        <f t="shared" si="25"/>
        <v>7227694.4129161015</v>
      </c>
      <c r="M161" s="38">
        <f t="shared" si="26"/>
        <v>7009532.935589836</v>
      </c>
    </row>
    <row r="162" spans="1:13" x14ac:dyDescent="0.25">
      <c r="A162" s="37">
        <v>3418</v>
      </c>
      <c r="B162" s="37" t="s">
        <v>180</v>
      </c>
      <c r="C162" s="38">
        <v>36890424</v>
      </c>
      <c r="D162" s="38">
        <v>7216</v>
      </c>
      <c r="E162" s="38">
        <f t="shared" si="18"/>
        <v>5112.3093126385811</v>
      </c>
      <c r="F162" s="39">
        <f t="shared" si="19"/>
        <v>0.71565457645430386</v>
      </c>
      <c r="G162" s="38">
        <f t="shared" si="20"/>
        <v>1299.9896248279658</v>
      </c>
      <c r="H162" s="40">
        <f t="shared" si="21"/>
        <v>460.90781752766401</v>
      </c>
      <c r="I162" s="38">
        <f t="shared" si="22"/>
        <v>1760.8974423556299</v>
      </c>
      <c r="J162" s="38">
        <f t="shared" si="23"/>
        <v>-48.882249008798041</v>
      </c>
      <c r="K162" s="38">
        <f t="shared" si="24"/>
        <v>1712.0151933468319</v>
      </c>
      <c r="L162" s="38">
        <f t="shared" si="25"/>
        <v>12706635.944038225</v>
      </c>
      <c r="M162" s="38">
        <f t="shared" si="26"/>
        <v>12353901.635190738</v>
      </c>
    </row>
    <row r="163" spans="1:13" x14ac:dyDescent="0.25">
      <c r="A163" s="37">
        <v>3419</v>
      </c>
      <c r="B163" s="37" t="s">
        <v>181</v>
      </c>
      <c r="C163" s="38">
        <v>18385035</v>
      </c>
      <c r="D163" s="38">
        <v>3614</v>
      </c>
      <c r="E163" s="38">
        <f t="shared" si="18"/>
        <v>5087.1707249584952</v>
      </c>
      <c r="F163" s="39">
        <f t="shared" si="19"/>
        <v>0.7121355121296209</v>
      </c>
      <c r="G163" s="38">
        <f t="shared" si="20"/>
        <v>1316.0783209432209</v>
      </c>
      <c r="H163" s="40">
        <f t="shared" si="21"/>
        <v>469.70632321569406</v>
      </c>
      <c r="I163" s="38">
        <f t="shared" si="22"/>
        <v>1785.7846441589149</v>
      </c>
      <c r="J163" s="38">
        <f t="shared" si="23"/>
        <v>-48.882249008798041</v>
      </c>
      <c r="K163" s="38">
        <f t="shared" si="24"/>
        <v>1736.9023951501169</v>
      </c>
      <c r="L163" s="38">
        <f t="shared" si="25"/>
        <v>6453825.7039903188</v>
      </c>
      <c r="M163" s="38">
        <f t="shared" si="26"/>
        <v>6277165.2560725231</v>
      </c>
    </row>
    <row r="164" spans="1:13" x14ac:dyDescent="0.25">
      <c r="A164" s="37">
        <v>3420</v>
      </c>
      <c r="B164" s="37" t="s">
        <v>182</v>
      </c>
      <c r="C164" s="38">
        <v>131030229</v>
      </c>
      <c r="D164" s="38">
        <v>21937</v>
      </c>
      <c r="E164" s="38">
        <f t="shared" si="18"/>
        <v>5973.0240689246475</v>
      </c>
      <c r="F164" s="39">
        <f t="shared" si="19"/>
        <v>0.83614307131807719</v>
      </c>
      <c r="G164" s="38">
        <f t="shared" si="20"/>
        <v>749.13218080488321</v>
      </c>
      <c r="H164" s="40">
        <f t="shared" si="21"/>
        <v>159.65765282754077</v>
      </c>
      <c r="I164" s="38">
        <f t="shared" si="22"/>
        <v>908.78983363242401</v>
      </c>
      <c r="J164" s="38">
        <f t="shared" si="23"/>
        <v>-48.882249008798041</v>
      </c>
      <c r="K164" s="38">
        <f t="shared" si="24"/>
        <v>859.90758462362601</v>
      </c>
      <c r="L164" s="38">
        <f t="shared" si="25"/>
        <v>19936122.580394484</v>
      </c>
      <c r="M164" s="38">
        <f t="shared" si="26"/>
        <v>18863792.683888484</v>
      </c>
    </row>
    <row r="165" spans="1:13" x14ac:dyDescent="0.25">
      <c r="A165" s="37">
        <v>3421</v>
      </c>
      <c r="B165" s="37" t="s">
        <v>183</v>
      </c>
      <c r="C165" s="38">
        <v>37497621</v>
      </c>
      <c r="D165" s="38">
        <v>6474</v>
      </c>
      <c r="E165" s="38">
        <f t="shared" si="18"/>
        <v>5792.0329008341059</v>
      </c>
      <c r="F165" s="39">
        <f t="shared" si="19"/>
        <v>0.81080674093963334</v>
      </c>
      <c r="G165" s="38">
        <f t="shared" si="20"/>
        <v>864.96652838282989</v>
      </c>
      <c r="H165" s="40">
        <f t="shared" si="21"/>
        <v>223.00456165923032</v>
      </c>
      <c r="I165" s="38">
        <f t="shared" si="22"/>
        <v>1087.9710900420603</v>
      </c>
      <c r="J165" s="38">
        <f t="shared" si="23"/>
        <v>-48.882249008798041</v>
      </c>
      <c r="K165" s="38">
        <f t="shared" si="24"/>
        <v>1039.0888410332623</v>
      </c>
      <c r="L165" s="38">
        <f t="shared" si="25"/>
        <v>7043524.8369322978</v>
      </c>
      <c r="M165" s="38">
        <f t="shared" si="26"/>
        <v>6727061.1568493396</v>
      </c>
    </row>
    <row r="166" spans="1:13" x14ac:dyDescent="0.25">
      <c r="A166" s="37">
        <v>3422</v>
      </c>
      <c r="B166" s="37" t="s">
        <v>184</v>
      </c>
      <c r="C166" s="38">
        <v>28048692</v>
      </c>
      <c r="D166" s="38">
        <v>4191</v>
      </c>
      <c r="E166" s="38">
        <f t="shared" si="18"/>
        <v>6692.6012884753045</v>
      </c>
      <c r="F166" s="39">
        <f t="shared" si="19"/>
        <v>0.93687420842095015</v>
      </c>
      <c r="G166" s="38">
        <f t="shared" si="20"/>
        <v>288.60276029246279</v>
      </c>
      <c r="H166" s="40">
        <f t="shared" si="21"/>
        <v>0</v>
      </c>
      <c r="I166" s="38">
        <f t="shared" si="22"/>
        <v>288.60276029246279</v>
      </c>
      <c r="J166" s="38">
        <f t="shared" si="23"/>
        <v>-48.882249008798041</v>
      </c>
      <c r="K166" s="38">
        <f t="shared" si="24"/>
        <v>239.72051128366473</v>
      </c>
      <c r="L166" s="38">
        <f t="shared" si="25"/>
        <v>1209534.1683857115</v>
      </c>
      <c r="M166" s="38">
        <f t="shared" si="26"/>
        <v>1004668.6627898389</v>
      </c>
    </row>
    <row r="167" spans="1:13" x14ac:dyDescent="0.25">
      <c r="A167" s="37">
        <v>3423</v>
      </c>
      <c r="B167" s="37" t="s">
        <v>185</v>
      </c>
      <c r="C167" s="38">
        <v>12294254</v>
      </c>
      <c r="D167" s="38">
        <v>2239</v>
      </c>
      <c r="E167" s="38">
        <f t="shared" si="18"/>
        <v>5490.9575703439032</v>
      </c>
      <c r="F167" s="39">
        <f t="shared" si="19"/>
        <v>0.76866024217631845</v>
      </c>
      <c r="G167" s="38">
        <f t="shared" si="20"/>
        <v>1057.6547398965597</v>
      </c>
      <c r="H167" s="40">
        <f t="shared" si="21"/>
        <v>328.38092733080128</v>
      </c>
      <c r="I167" s="38">
        <f t="shared" si="22"/>
        <v>1386.035667227361</v>
      </c>
      <c r="J167" s="38">
        <f t="shared" si="23"/>
        <v>-48.882249008798041</v>
      </c>
      <c r="K167" s="38">
        <f t="shared" si="24"/>
        <v>1337.153418218563</v>
      </c>
      <c r="L167" s="38">
        <f t="shared" si="25"/>
        <v>3103333.8589220615</v>
      </c>
      <c r="M167" s="38">
        <f t="shared" si="26"/>
        <v>2993886.5033913627</v>
      </c>
    </row>
    <row r="168" spans="1:13" x14ac:dyDescent="0.25">
      <c r="A168" s="37">
        <v>3424</v>
      </c>
      <c r="B168" s="37" t="s">
        <v>186</v>
      </c>
      <c r="C168" s="38">
        <v>8833525</v>
      </c>
      <c r="D168" s="38">
        <v>1836</v>
      </c>
      <c r="E168" s="38">
        <f t="shared" si="18"/>
        <v>4811.2881263616555</v>
      </c>
      <c r="F168" s="39">
        <f t="shared" si="19"/>
        <v>0.67351565715296013</v>
      </c>
      <c r="G168" s="38">
        <f t="shared" si="20"/>
        <v>1492.6431840451983</v>
      </c>
      <c r="H168" s="40">
        <f t="shared" si="21"/>
        <v>566.26523272458792</v>
      </c>
      <c r="I168" s="38">
        <f t="shared" si="22"/>
        <v>2058.9084167697861</v>
      </c>
      <c r="J168" s="38">
        <f t="shared" si="23"/>
        <v>-48.882249008798041</v>
      </c>
      <c r="K168" s="38">
        <f t="shared" si="24"/>
        <v>2010.0261677609881</v>
      </c>
      <c r="L168" s="38">
        <f t="shared" si="25"/>
        <v>3780155.8531893273</v>
      </c>
      <c r="M168" s="38">
        <f t="shared" si="26"/>
        <v>3690408.0440091742</v>
      </c>
    </row>
    <row r="169" spans="1:13" x14ac:dyDescent="0.25">
      <c r="A169" s="37">
        <v>3425</v>
      </c>
      <c r="B169" s="37" t="s">
        <v>187</v>
      </c>
      <c r="C169" s="38">
        <v>6314524</v>
      </c>
      <c r="D169" s="38">
        <v>1287</v>
      </c>
      <c r="E169" s="38">
        <f t="shared" si="18"/>
        <v>4906.3900543900545</v>
      </c>
      <c r="F169" s="39">
        <f t="shared" si="19"/>
        <v>0.68682864857444836</v>
      </c>
      <c r="G169" s="38">
        <f t="shared" si="20"/>
        <v>1431.7779501070229</v>
      </c>
      <c r="H169" s="40">
        <f t="shared" si="21"/>
        <v>532.97955791464835</v>
      </c>
      <c r="I169" s="38">
        <f t="shared" si="22"/>
        <v>1964.7575080216711</v>
      </c>
      <c r="J169" s="38">
        <f t="shared" si="23"/>
        <v>-48.882249008798041</v>
      </c>
      <c r="K169" s="38">
        <f t="shared" si="24"/>
        <v>1915.8752590128731</v>
      </c>
      <c r="L169" s="38">
        <f t="shared" si="25"/>
        <v>2528642.9128238908</v>
      </c>
      <c r="M169" s="38">
        <f t="shared" si="26"/>
        <v>2465731.4583495678</v>
      </c>
    </row>
    <row r="170" spans="1:13" x14ac:dyDescent="0.25">
      <c r="A170" s="37">
        <v>3426</v>
      </c>
      <c r="B170" s="37" t="s">
        <v>188</v>
      </c>
      <c r="C170" s="38">
        <v>8342159</v>
      </c>
      <c r="D170" s="38">
        <v>1609</v>
      </c>
      <c r="E170" s="38">
        <f t="shared" si="18"/>
        <v>5184.6855189558728</v>
      </c>
      <c r="F170" s="39">
        <f t="shared" si="19"/>
        <v>0.72578627234940951</v>
      </c>
      <c r="G170" s="38">
        <f t="shared" si="20"/>
        <v>1253.6688527848992</v>
      </c>
      <c r="H170" s="40">
        <f t="shared" si="21"/>
        <v>435.57614531661193</v>
      </c>
      <c r="I170" s="38">
        <f t="shared" si="22"/>
        <v>1689.2449981015111</v>
      </c>
      <c r="J170" s="38">
        <f t="shared" si="23"/>
        <v>-48.882249008798041</v>
      </c>
      <c r="K170" s="38">
        <f t="shared" si="24"/>
        <v>1640.3627490927131</v>
      </c>
      <c r="L170" s="38">
        <f t="shared" si="25"/>
        <v>2717995.2019453314</v>
      </c>
      <c r="M170" s="38">
        <f t="shared" si="26"/>
        <v>2639343.6632901756</v>
      </c>
    </row>
    <row r="171" spans="1:13" x14ac:dyDescent="0.25">
      <c r="A171" s="37">
        <v>3427</v>
      </c>
      <c r="B171" s="37" t="s">
        <v>189</v>
      </c>
      <c r="C171" s="38">
        <v>34049257</v>
      </c>
      <c r="D171" s="38">
        <v>5762</v>
      </c>
      <c r="E171" s="38">
        <f t="shared" si="18"/>
        <v>5909.2775078097884</v>
      </c>
      <c r="F171" s="39">
        <f t="shared" si="19"/>
        <v>0.82721940973870245</v>
      </c>
      <c r="G171" s="38">
        <f t="shared" si="20"/>
        <v>789.92997991839309</v>
      </c>
      <c r="H171" s="40">
        <f t="shared" si="21"/>
        <v>181.96894921774145</v>
      </c>
      <c r="I171" s="38">
        <f t="shared" si="22"/>
        <v>971.89892913613448</v>
      </c>
      <c r="J171" s="38">
        <f t="shared" si="23"/>
        <v>-48.882249008798041</v>
      </c>
      <c r="K171" s="38">
        <f t="shared" si="24"/>
        <v>923.01668012733649</v>
      </c>
      <c r="L171" s="38">
        <f t="shared" si="25"/>
        <v>5600081.6296824068</v>
      </c>
      <c r="M171" s="38">
        <f t="shared" si="26"/>
        <v>5318422.1108937124</v>
      </c>
    </row>
    <row r="172" spans="1:13" x14ac:dyDescent="0.25">
      <c r="A172" s="37">
        <v>3428</v>
      </c>
      <c r="B172" s="37" t="s">
        <v>190</v>
      </c>
      <c r="C172" s="38">
        <v>13955503</v>
      </c>
      <c r="D172" s="38">
        <v>2492</v>
      </c>
      <c r="E172" s="38">
        <f t="shared" si="18"/>
        <v>5600.1215890850726</v>
      </c>
      <c r="F172" s="39">
        <f t="shared" si="19"/>
        <v>0.78394173725391958</v>
      </c>
      <c r="G172" s="38">
        <f t="shared" si="20"/>
        <v>987.78976790221122</v>
      </c>
      <c r="H172" s="40">
        <f t="shared" si="21"/>
        <v>290.17352077139196</v>
      </c>
      <c r="I172" s="38">
        <f t="shared" si="22"/>
        <v>1277.9632886736031</v>
      </c>
      <c r="J172" s="38">
        <f t="shared" si="23"/>
        <v>-48.882249008798041</v>
      </c>
      <c r="K172" s="38">
        <f t="shared" si="24"/>
        <v>1229.0810396648051</v>
      </c>
      <c r="L172" s="38">
        <f t="shared" si="25"/>
        <v>3184684.515374619</v>
      </c>
      <c r="M172" s="38">
        <f t="shared" si="26"/>
        <v>3062869.9508446944</v>
      </c>
    </row>
    <row r="173" spans="1:13" x14ac:dyDescent="0.25">
      <c r="A173" s="37">
        <v>3429</v>
      </c>
      <c r="B173" s="37" t="s">
        <v>191</v>
      </c>
      <c r="C173" s="38">
        <v>7987378</v>
      </c>
      <c r="D173" s="38">
        <v>1525</v>
      </c>
      <c r="E173" s="38">
        <f t="shared" si="18"/>
        <v>5237.6249180327868</v>
      </c>
      <c r="F173" s="39">
        <f t="shared" si="19"/>
        <v>0.73319707652952293</v>
      </c>
      <c r="G173" s="38">
        <f t="shared" si="20"/>
        <v>1219.7876373756742</v>
      </c>
      <c r="H173" s="40">
        <f t="shared" si="21"/>
        <v>417.047355639692</v>
      </c>
      <c r="I173" s="38">
        <f t="shared" si="22"/>
        <v>1636.8349930153663</v>
      </c>
      <c r="J173" s="38">
        <f t="shared" si="23"/>
        <v>-48.882249008798041</v>
      </c>
      <c r="K173" s="38">
        <f t="shared" si="24"/>
        <v>1587.9527440065683</v>
      </c>
      <c r="L173" s="38">
        <f t="shared" si="25"/>
        <v>2496173.3643484334</v>
      </c>
      <c r="M173" s="38">
        <f t="shared" si="26"/>
        <v>2421627.9346100166</v>
      </c>
    </row>
    <row r="174" spans="1:13" x14ac:dyDescent="0.25">
      <c r="A174" s="37">
        <v>3430</v>
      </c>
      <c r="B174" s="37" t="s">
        <v>192</v>
      </c>
      <c r="C174" s="38">
        <v>11018162</v>
      </c>
      <c r="D174" s="38">
        <v>1871</v>
      </c>
      <c r="E174" s="38">
        <f t="shared" si="18"/>
        <v>5888.9160876536607</v>
      </c>
      <c r="F174" s="39">
        <f t="shared" si="19"/>
        <v>0.82436908464553615</v>
      </c>
      <c r="G174" s="38">
        <f t="shared" si="20"/>
        <v>802.96128881831476</v>
      </c>
      <c r="H174" s="40">
        <f t="shared" si="21"/>
        <v>189.09544627238614</v>
      </c>
      <c r="I174" s="38">
        <f t="shared" si="22"/>
        <v>992.05673509070084</v>
      </c>
      <c r="J174" s="38">
        <f t="shared" si="23"/>
        <v>-48.882249008798041</v>
      </c>
      <c r="K174" s="38">
        <f t="shared" si="24"/>
        <v>943.17448608190284</v>
      </c>
      <c r="L174" s="38">
        <f t="shared" si="25"/>
        <v>1856138.1513547013</v>
      </c>
      <c r="M174" s="38">
        <f t="shared" si="26"/>
        <v>1764679.4634592403</v>
      </c>
    </row>
    <row r="175" spans="1:13" x14ac:dyDescent="0.25">
      <c r="A175" s="37">
        <v>3431</v>
      </c>
      <c r="B175" s="37" t="s">
        <v>193</v>
      </c>
      <c r="C175" s="38">
        <v>13872847</v>
      </c>
      <c r="D175" s="38">
        <v>2523</v>
      </c>
      <c r="E175" s="38">
        <f t="shared" si="18"/>
        <v>5498.5521204914785</v>
      </c>
      <c r="F175" s="39">
        <f t="shared" si="19"/>
        <v>0.76972337709966654</v>
      </c>
      <c r="G175" s="38">
        <f t="shared" si="20"/>
        <v>1052.7942278021114</v>
      </c>
      <c r="H175" s="40">
        <f t="shared" si="21"/>
        <v>325.72283477914993</v>
      </c>
      <c r="I175" s="38">
        <f t="shared" si="22"/>
        <v>1378.5170625812614</v>
      </c>
      <c r="J175" s="38">
        <f t="shared" si="23"/>
        <v>-48.882249008798041</v>
      </c>
      <c r="K175" s="38">
        <f t="shared" si="24"/>
        <v>1329.6348135724634</v>
      </c>
      <c r="L175" s="38">
        <f t="shared" si="25"/>
        <v>3477998.5488925222</v>
      </c>
      <c r="M175" s="38">
        <f t="shared" si="26"/>
        <v>3354668.6346433251</v>
      </c>
    </row>
    <row r="176" spans="1:13" x14ac:dyDescent="0.25">
      <c r="A176" s="37">
        <v>3432</v>
      </c>
      <c r="B176" s="37" t="s">
        <v>194</v>
      </c>
      <c r="C176" s="38">
        <v>10785288</v>
      </c>
      <c r="D176" s="38">
        <v>1966</v>
      </c>
      <c r="E176" s="38">
        <f t="shared" si="18"/>
        <v>5485.9043743641914</v>
      </c>
      <c r="F176" s="39">
        <f t="shared" si="19"/>
        <v>0.76795286267178398</v>
      </c>
      <c r="G176" s="38">
        <f t="shared" si="20"/>
        <v>1060.8887853235751</v>
      </c>
      <c r="H176" s="40">
        <f t="shared" si="21"/>
        <v>330.14954592370037</v>
      </c>
      <c r="I176" s="38">
        <f t="shared" si="22"/>
        <v>1391.0383312472754</v>
      </c>
      <c r="J176" s="38">
        <f t="shared" si="23"/>
        <v>-48.882249008798041</v>
      </c>
      <c r="K176" s="38">
        <f t="shared" si="24"/>
        <v>1342.1560822384774</v>
      </c>
      <c r="L176" s="38">
        <f t="shared" si="25"/>
        <v>2734781.3592321435</v>
      </c>
      <c r="M176" s="38">
        <f t="shared" si="26"/>
        <v>2638678.8576808465</v>
      </c>
    </row>
    <row r="177" spans="1:13" x14ac:dyDescent="0.25">
      <c r="A177" s="37">
        <v>3433</v>
      </c>
      <c r="B177" s="37" t="s">
        <v>195</v>
      </c>
      <c r="C177" s="38">
        <v>12279804</v>
      </c>
      <c r="D177" s="38">
        <v>2185</v>
      </c>
      <c r="E177" s="38">
        <f t="shared" si="18"/>
        <v>5620.0475972540044</v>
      </c>
      <c r="F177" s="39">
        <f t="shared" si="19"/>
        <v>0.78673111052233824</v>
      </c>
      <c r="G177" s="38">
        <f t="shared" si="20"/>
        <v>975.03712267409492</v>
      </c>
      <c r="H177" s="40">
        <f t="shared" si="21"/>
        <v>283.19941791226586</v>
      </c>
      <c r="I177" s="38">
        <f t="shared" si="22"/>
        <v>1258.2365405863607</v>
      </c>
      <c r="J177" s="38">
        <f t="shared" si="23"/>
        <v>-48.882249008798041</v>
      </c>
      <c r="K177" s="38">
        <f t="shared" si="24"/>
        <v>1209.3542915775627</v>
      </c>
      <c r="L177" s="38">
        <f t="shared" si="25"/>
        <v>2749246.8411811981</v>
      </c>
      <c r="M177" s="38">
        <f t="shared" si="26"/>
        <v>2642439.1270969743</v>
      </c>
    </row>
    <row r="178" spans="1:13" x14ac:dyDescent="0.25">
      <c r="A178" s="37">
        <v>3434</v>
      </c>
      <c r="B178" s="37" t="s">
        <v>196</v>
      </c>
      <c r="C178" s="38">
        <v>13416283</v>
      </c>
      <c r="D178" s="38">
        <v>2239</v>
      </c>
      <c r="E178" s="38">
        <f t="shared" si="18"/>
        <v>5992.0870924519877</v>
      </c>
      <c r="F178" s="39">
        <f t="shared" si="19"/>
        <v>0.8388116383382046</v>
      </c>
      <c r="G178" s="38">
        <f t="shared" si="20"/>
        <v>736.93184574738552</v>
      </c>
      <c r="H178" s="40">
        <f t="shared" si="21"/>
        <v>152.98559459297169</v>
      </c>
      <c r="I178" s="38">
        <f t="shared" si="22"/>
        <v>889.91744034035719</v>
      </c>
      <c r="J178" s="38">
        <f t="shared" si="23"/>
        <v>-48.882249008798041</v>
      </c>
      <c r="K178" s="38">
        <f t="shared" si="24"/>
        <v>841.03519133155919</v>
      </c>
      <c r="L178" s="38">
        <f t="shared" si="25"/>
        <v>1992525.1489220597</v>
      </c>
      <c r="M178" s="38">
        <f t="shared" si="26"/>
        <v>1883077.7933913611</v>
      </c>
    </row>
    <row r="179" spans="1:13" x14ac:dyDescent="0.25">
      <c r="A179" s="37">
        <v>3435</v>
      </c>
      <c r="B179" s="37" t="s">
        <v>197</v>
      </c>
      <c r="C179" s="38">
        <v>19692762</v>
      </c>
      <c r="D179" s="38">
        <v>3553</v>
      </c>
      <c r="E179" s="38">
        <f t="shared" si="18"/>
        <v>5542.5730368702507</v>
      </c>
      <c r="F179" s="39">
        <f t="shared" si="19"/>
        <v>0.7758857135976357</v>
      </c>
      <c r="G179" s="38">
        <f t="shared" si="20"/>
        <v>1024.6208413196973</v>
      </c>
      <c r="H179" s="40">
        <f t="shared" si="21"/>
        <v>310.31551404657966</v>
      </c>
      <c r="I179" s="38">
        <f t="shared" si="22"/>
        <v>1334.936355366277</v>
      </c>
      <c r="J179" s="38">
        <f t="shared" si="23"/>
        <v>-48.882249008798041</v>
      </c>
      <c r="K179" s="38">
        <f t="shared" si="24"/>
        <v>1286.054106357479</v>
      </c>
      <c r="L179" s="38">
        <f t="shared" si="25"/>
        <v>4743028.870616382</v>
      </c>
      <c r="M179" s="38">
        <f t="shared" si="26"/>
        <v>4569350.2398881232</v>
      </c>
    </row>
    <row r="180" spans="1:13" x14ac:dyDescent="0.25">
      <c r="A180" s="37">
        <v>3436</v>
      </c>
      <c r="B180" s="37" t="s">
        <v>198</v>
      </c>
      <c r="C180" s="38">
        <v>33792757</v>
      </c>
      <c r="D180" s="38">
        <v>5493</v>
      </c>
      <c r="E180" s="38">
        <f t="shared" si="18"/>
        <v>6151.9674130711819</v>
      </c>
      <c r="F180" s="39">
        <f t="shared" si="19"/>
        <v>0.8611927338742752</v>
      </c>
      <c r="G180" s="38">
        <f t="shared" si="20"/>
        <v>634.60844055110124</v>
      </c>
      <c r="H180" s="40">
        <f t="shared" si="21"/>
        <v>97.02748237625373</v>
      </c>
      <c r="I180" s="38">
        <f t="shared" si="22"/>
        <v>731.63592292735495</v>
      </c>
      <c r="J180" s="38">
        <f t="shared" si="23"/>
        <v>-48.882249008798041</v>
      </c>
      <c r="K180" s="38">
        <f t="shared" si="24"/>
        <v>682.75367391855696</v>
      </c>
      <c r="L180" s="38">
        <f t="shared" si="25"/>
        <v>4018876.1246399609</v>
      </c>
      <c r="M180" s="38">
        <f t="shared" si="26"/>
        <v>3750365.9308346333</v>
      </c>
    </row>
    <row r="181" spans="1:13" x14ac:dyDescent="0.25">
      <c r="A181" s="37">
        <v>3437</v>
      </c>
      <c r="B181" s="37" t="s">
        <v>199</v>
      </c>
      <c r="C181" s="38">
        <v>30749579</v>
      </c>
      <c r="D181" s="38">
        <v>5469</v>
      </c>
      <c r="E181" s="38">
        <f t="shared" si="18"/>
        <v>5622.5231303711835</v>
      </c>
      <c r="F181" s="39">
        <f t="shared" si="19"/>
        <v>0.7870776518789212</v>
      </c>
      <c r="G181" s="38">
        <f t="shared" si="20"/>
        <v>973.45278147910028</v>
      </c>
      <c r="H181" s="40">
        <f t="shared" si="21"/>
        <v>282.33298132125316</v>
      </c>
      <c r="I181" s="38">
        <f t="shared" si="22"/>
        <v>1255.7857628003535</v>
      </c>
      <c r="J181" s="38">
        <f t="shared" si="23"/>
        <v>-48.882249008798041</v>
      </c>
      <c r="K181" s="38">
        <f t="shared" si="24"/>
        <v>1206.9035137915555</v>
      </c>
      <c r="L181" s="38">
        <f t="shared" si="25"/>
        <v>6867892.3367551332</v>
      </c>
      <c r="M181" s="38">
        <f t="shared" si="26"/>
        <v>6600555.3169260174</v>
      </c>
    </row>
    <row r="182" spans="1:13" x14ac:dyDescent="0.25">
      <c r="A182" s="37">
        <v>3438</v>
      </c>
      <c r="B182" s="37" t="s">
        <v>200</v>
      </c>
      <c r="C182" s="38">
        <v>18269942</v>
      </c>
      <c r="D182" s="38">
        <v>3108</v>
      </c>
      <c r="E182" s="38">
        <f t="shared" si="18"/>
        <v>5878.3597168597171</v>
      </c>
      <c r="F182" s="39">
        <f t="shared" si="19"/>
        <v>0.8228913346489235</v>
      </c>
      <c r="G182" s="38">
        <f t="shared" si="20"/>
        <v>809.71736612643872</v>
      </c>
      <c r="H182" s="40">
        <f t="shared" si="21"/>
        <v>192.79017605026641</v>
      </c>
      <c r="I182" s="38">
        <f t="shared" si="22"/>
        <v>1002.5075421767051</v>
      </c>
      <c r="J182" s="38">
        <f t="shared" si="23"/>
        <v>-48.882249008798041</v>
      </c>
      <c r="K182" s="38">
        <f t="shared" si="24"/>
        <v>953.6252931679071</v>
      </c>
      <c r="L182" s="38">
        <f t="shared" si="25"/>
        <v>3115793.4410851994</v>
      </c>
      <c r="M182" s="38">
        <f t="shared" si="26"/>
        <v>2963867.4111658554</v>
      </c>
    </row>
    <row r="183" spans="1:13" x14ac:dyDescent="0.25">
      <c r="A183" s="37">
        <v>3439</v>
      </c>
      <c r="B183" s="37" t="s">
        <v>201</v>
      </c>
      <c r="C183" s="38">
        <v>25963922</v>
      </c>
      <c r="D183" s="38">
        <v>4497</v>
      </c>
      <c r="E183" s="38">
        <f t="shared" si="18"/>
        <v>5773.6095174560814</v>
      </c>
      <c r="F183" s="39">
        <f t="shared" si="19"/>
        <v>0.80822771494140977</v>
      </c>
      <c r="G183" s="38">
        <f t="shared" si="20"/>
        <v>876.7574937447655</v>
      </c>
      <c r="H183" s="40">
        <f t="shared" si="21"/>
        <v>229.45274584153887</v>
      </c>
      <c r="I183" s="38">
        <f t="shared" si="22"/>
        <v>1106.2102395863044</v>
      </c>
      <c r="J183" s="38">
        <f t="shared" si="23"/>
        <v>-48.882249008798041</v>
      </c>
      <c r="K183" s="38">
        <f t="shared" si="24"/>
        <v>1057.3279905775064</v>
      </c>
      <c r="L183" s="38">
        <f t="shared" si="25"/>
        <v>4974627.4474196108</v>
      </c>
      <c r="M183" s="38">
        <f t="shared" si="26"/>
        <v>4754803.9736270467</v>
      </c>
    </row>
    <row r="184" spans="1:13" x14ac:dyDescent="0.25">
      <c r="A184" s="37">
        <v>3440</v>
      </c>
      <c r="B184" s="37" t="s">
        <v>202</v>
      </c>
      <c r="C184" s="38">
        <v>32931811</v>
      </c>
      <c r="D184" s="38">
        <v>5130</v>
      </c>
      <c r="E184" s="38">
        <f t="shared" si="18"/>
        <v>6419.4563352826508</v>
      </c>
      <c r="F184" s="39">
        <f t="shared" si="19"/>
        <v>0.89863758699734764</v>
      </c>
      <c r="G184" s="38">
        <f t="shared" si="20"/>
        <v>463.41553033576116</v>
      </c>
      <c r="H184" s="40">
        <f t="shared" si="21"/>
        <v>3.4063596022396267</v>
      </c>
      <c r="I184" s="38">
        <f t="shared" si="22"/>
        <v>466.82188993800077</v>
      </c>
      <c r="J184" s="38">
        <f t="shared" si="23"/>
        <v>-48.882249008798041</v>
      </c>
      <c r="K184" s="38">
        <f t="shared" si="24"/>
        <v>417.93964092920271</v>
      </c>
      <c r="L184" s="38">
        <f t="shared" si="25"/>
        <v>2394796.2953819437</v>
      </c>
      <c r="M184" s="38">
        <f t="shared" si="26"/>
        <v>2144030.35796681</v>
      </c>
    </row>
    <row r="185" spans="1:13" x14ac:dyDescent="0.25">
      <c r="A185" s="37">
        <v>3441</v>
      </c>
      <c r="B185" s="37" t="s">
        <v>203</v>
      </c>
      <c r="C185" s="38">
        <v>37302383</v>
      </c>
      <c r="D185" s="38">
        <v>6147</v>
      </c>
      <c r="E185" s="38">
        <f t="shared" si="18"/>
        <v>6068.3883195054495</v>
      </c>
      <c r="F185" s="39">
        <f t="shared" si="19"/>
        <v>0.84949278437036935</v>
      </c>
      <c r="G185" s="38">
        <f t="shared" si="20"/>
        <v>688.09906043316994</v>
      </c>
      <c r="H185" s="40">
        <f t="shared" si="21"/>
        <v>126.28016512426005</v>
      </c>
      <c r="I185" s="38">
        <f t="shared" si="22"/>
        <v>814.37922555743</v>
      </c>
      <c r="J185" s="38">
        <f t="shared" si="23"/>
        <v>-48.882249008798041</v>
      </c>
      <c r="K185" s="38">
        <f t="shared" si="24"/>
        <v>765.49697654863201</v>
      </c>
      <c r="L185" s="38">
        <f t="shared" si="25"/>
        <v>5005989.0995015223</v>
      </c>
      <c r="M185" s="38">
        <f t="shared" si="26"/>
        <v>4705509.9148444412</v>
      </c>
    </row>
    <row r="186" spans="1:13" x14ac:dyDescent="0.25">
      <c r="A186" s="37">
        <v>3442</v>
      </c>
      <c r="B186" s="37" t="s">
        <v>204</v>
      </c>
      <c r="C186" s="38">
        <v>86585347</v>
      </c>
      <c r="D186" s="38">
        <v>14925</v>
      </c>
      <c r="E186" s="38">
        <f t="shared" si="18"/>
        <v>5801.363283082077</v>
      </c>
      <c r="F186" s="39">
        <f t="shared" si="19"/>
        <v>0.81211286902138324</v>
      </c>
      <c r="G186" s="38">
        <f t="shared" si="20"/>
        <v>858.99508374412835</v>
      </c>
      <c r="H186" s="40">
        <f t="shared" si="21"/>
        <v>219.73892787244043</v>
      </c>
      <c r="I186" s="38">
        <f t="shared" si="22"/>
        <v>1078.7340116165688</v>
      </c>
      <c r="J186" s="38">
        <f t="shared" si="23"/>
        <v>-48.882249008798041</v>
      </c>
      <c r="K186" s="38">
        <f t="shared" si="24"/>
        <v>1029.8517626077708</v>
      </c>
      <c r="L186" s="38">
        <f t="shared" si="25"/>
        <v>16100105.123377288</v>
      </c>
      <c r="M186" s="38">
        <f t="shared" si="26"/>
        <v>15370537.556920979</v>
      </c>
    </row>
    <row r="187" spans="1:13" x14ac:dyDescent="0.25">
      <c r="A187" s="37">
        <v>3443</v>
      </c>
      <c r="B187" s="37" t="s">
        <v>205</v>
      </c>
      <c r="C187" s="38">
        <v>86895480</v>
      </c>
      <c r="D187" s="38">
        <v>13612</v>
      </c>
      <c r="E187" s="38">
        <f t="shared" si="18"/>
        <v>6383.7408169262417</v>
      </c>
      <c r="F187" s="39">
        <f t="shared" si="19"/>
        <v>0.89363789456891551</v>
      </c>
      <c r="G187" s="38">
        <f t="shared" si="20"/>
        <v>486.27346208386297</v>
      </c>
      <c r="H187" s="40">
        <f t="shared" si="21"/>
        <v>15.906791026982818</v>
      </c>
      <c r="I187" s="38">
        <f t="shared" si="22"/>
        <v>502.1802531108458</v>
      </c>
      <c r="J187" s="38">
        <f t="shared" si="23"/>
        <v>-48.882249008798041</v>
      </c>
      <c r="K187" s="38">
        <f t="shared" si="24"/>
        <v>453.29800410204774</v>
      </c>
      <c r="L187" s="38">
        <f t="shared" si="25"/>
        <v>6835677.6053448329</v>
      </c>
      <c r="M187" s="38">
        <f t="shared" si="26"/>
        <v>6170292.4318370735</v>
      </c>
    </row>
    <row r="188" spans="1:13" x14ac:dyDescent="0.25">
      <c r="A188" s="37">
        <v>3446</v>
      </c>
      <c r="B188" s="37" t="s">
        <v>206</v>
      </c>
      <c r="C188" s="38">
        <v>84052329</v>
      </c>
      <c r="D188" s="38">
        <v>13689</v>
      </c>
      <c r="E188" s="38">
        <f t="shared" si="18"/>
        <v>6140.1365329826867</v>
      </c>
      <c r="F188" s="39">
        <f t="shared" si="19"/>
        <v>0.85953656971028725</v>
      </c>
      <c r="G188" s="38">
        <f t="shared" si="20"/>
        <v>642.18020380773817</v>
      </c>
      <c r="H188" s="40">
        <f t="shared" si="21"/>
        <v>101.16829040722705</v>
      </c>
      <c r="I188" s="38">
        <f t="shared" si="22"/>
        <v>743.34849421496517</v>
      </c>
      <c r="J188" s="38">
        <f t="shared" si="23"/>
        <v>-48.882249008798041</v>
      </c>
      <c r="K188" s="38">
        <f t="shared" si="24"/>
        <v>694.46624520616717</v>
      </c>
      <c r="L188" s="38">
        <f t="shared" si="25"/>
        <v>10175697.537308658</v>
      </c>
      <c r="M188" s="38">
        <f t="shared" si="26"/>
        <v>9506548.4306272231</v>
      </c>
    </row>
    <row r="189" spans="1:13" x14ac:dyDescent="0.25">
      <c r="A189" s="37">
        <v>3447</v>
      </c>
      <c r="B189" s="37" t="s">
        <v>207</v>
      </c>
      <c r="C189" s="38">
        <v>30451174</v>
      </c>
      <c r="D189" s="38">
        <v>5603</v>
      </c>
      <c r="E189" s="38">
        <f t="shared" si="18"/>
        <v>5434.798143851508</v>
      </c>
      <c r="F189" s="39">
        <f t="shared" si="19"/>
        <v>0.76079867744646679</v>
      </c>
      <c r="G189" s="38">
        <f t="shared" si="20"/>
        <v>1093.5967728516925</v>
      </c>
      <c r="H189" s="40">
        <f t="shared" si="21"/>
        <v>348.03672660313958</v>
      </c>
      <c r="I189" s="38">
        <f t="shared" si="22"/>
        <v>1441.6334994548322</v>
      </c>
      <c r="J189" s="38">
        <f t="shared" si="23"/>
        <v>-48.882249008798041</v>
      </c>
      <c r="K189" s="38">
        <f t="shared" si="24"/>
        <v>1392.7512504460342</v>
      </c>
      <c r="L189" s="38">
        <f t="shared" si="25"/>
        <v>8077472.497445425</v>
      </c>
      <c r="M189" s="38">
        <f t="shared" si="26"/>
        <v>7803585.2562491298</v>
      </c>
    </row>
    <row r="190" spans="1:13" x14ac:dyDescent="0.25">
      <c r="A190" s="37">
        <v>3448</v>
      </c>
      <c r="B190" s="37" t="s">
        <v>208</v>
      </c>
      <c r="C190" s="38">
        <v>35544574</v>
      </c>
      <c r="D190" s="38">
        <v>6510</v>
      </c>
      <c r="E190" s="38">
        <f t="shared" si="18"/>
        <v>5459.9960061443935</v>
      </c>
      <c r="F190" s="39">
        <f t="shared" si="19"/>
        <v>0.76432603942008359</v>
      </c>
      <c r="G190" s="38">
        <f t="shared" si="20"/>
        <v>1077.4701409842457</v>
      </c>
      <c r="H190" s="40">
        <f t="shared" si="21"/>
        <v>339.21747480062965</v>
      </c>
      <c r="I190" s="38">
        <f t="shared" si="22"/>
        <v>1416.6876157848753</v>
      </c>
      <c r="J190" s="38">
        <f t="shared" si="23"/>
        <v>-48.882249008798041</v>
      </c>
      <c r="K190" s="38">
        <f t="shared" si="24"/>
        <v>1367.8053667760773</v>
      </c>
      <c r="L190" s="38">
        <f t="shared" si="25"/>
        <v>9222636.3787595388</v>
      </c>
      <c r="M190" s="38">
        <f t="shared" si="26"/>
        <v>8904412.9377122633</v>
      </c>
    </row>
    <row r="191" spans="1:13" x14ac:dyDescent="0.25">
      <c r="A191" s="37">
        <v>3449</v>
      </c>
      <c r="B191" s="37" t="s">
        <v>209</v>
      </c>
      <c r="C191" s="38">
        <v>15203137</v>
      </c>
      <c r="D191" s="38">
        <v>2841</v>
      </c>
      <c r="E191" s="38">
        <f t="shared" si="18"/>
        <v>5351.3329813445971</v>
      </c>
      <c r="F191" s="39">
        <f t="shared" si="19"/>
        <v>0.7491146767591641</v>
      </c>
      <c r="G191" s="38">
        <f t="shared" si="20"/>
        <v>1147.0144768561156</v>
      </c>
      <c r="H191" s="40">
        <f t="shared" si="21"/>
        <v>377.2495334805584</v>
      </c>
      <c r="I191" s="38">
        <f t="shared" si="22"/>
        <v>1524.2640103366739</v>
      </c>
      <c r="J191" s="38">
        <f t="shared" si="23"/>
        <v>-48.882249008798041</v>
      </c>
      <c r="K191" s="38">
        <f t="shared" si="24"/>
        <v>1475.3817613278759</v>
      </c>
      <c r="L191" s="38">
        <f t="shared" si="25"/>
        <v>4330434.0533664906</v>
      </c>
      <c r="M191" s="38">
        <f t="shared" si="26"/>
        <v>4191559.5839324952</v>
      </c>
    </row>
    <row r="192" spans="1:13" x14ac:dyDescent="0.25">
      <c r="A192" s="37">
        <v>3450</v>
      </c>
      <c r="B192" s="37" t="s">
        <v>210</v>
      </c>
      <c r="C192" s="38">
        <v>6860137</v>
      </c>
      <c r="D192" s="38">
        <v>1593</v>
      </c>
      <c r="E192" s="38">
        <f t="shared" si="18"/>
        <v>4306.4262397991215</v>
      </c>
      <c r="F192" s="39">
        <f t="shared" si="19"/>
        <v>0.60284178014348155</v>
      </c>
      <c r="G192" s="38">
        <f t="shared" si="20"/>
        <v>1815.75479144522</v>
      </c>
      <c r="H192" s="40">
        <f t="shared" si="21"/>
        <v>742.96689302147479</v>
      </c>
      <c r="I192" s="38">
        <f t="shared" si="22"/>
        <v>2558.7216844666946</v>
      </c>
      <c r="J192" s="38">
        <f t="shared" si="23"/>
        <v>-48.882249008798041</v>
      </c>
      <c r="K192" s="38">
        <f t="shared" si="24"/>
        <v>2509.8394354578963</v>
      </c>
      <c r="L192" s="38">
        <f t="shared" si="25"/>
        <v>4076043.6433554445</v>
      </c>
      <c r="M192" s="38">
        <f t="shared" si="26"/>
        <v>3998174.2206844287</v>
      </c>
    </row>
    <row r="193" spans="1:13" x14ac:dyDescent="0.25">
      <c r="A193" s="37">
        <v>3451</v>
      </c>
      <c r="B193" s="37" t="s">
        <v>211</v>
      </c>
      <c r="C193" s="38">
        <v>37596075</v>
      </c>
      <c r="D193" s="38">
        <v>6424</v>
      </c>
      <c r="E193" s="38">
        <f t="shared" si="18"/>
        <v>5852.4400684931506</v>
      </c>
      <c r="F193" s="39">
        <f t="shared" si="19"/>
        <v>0.81926293232832015</v>
      </c>
      <c r="G193" s="38">
        <f t="shared" si="20"/>
        <v>826.30594108104128</v>
      </c>
      <c r="H193" s="40">
        <f t="shared" si="21"/>
        <v>201.86205297856466</v>
      </c>
      <c r="I193" s="38">
        <f t="shared" si="22"/>
        <v>1028.1679940596059</v>
      </c>
      <c r="J193" s="38">
        <f t="shared" si="23"/>
        <v>-48.882249008798041</v>
      </c>
      <c r="K193" s="38">
        <f t="shared" si="24"/>
        <v>979.28574505080792</v>
      </c>
      <c r="L193" s="38">
        <f t="shared" si="25"/>
        <v>6604951.1938389083</v>
      </c>
      <c r="M193" s="38">
        <f t="shared" si="26"/>
        <v>6290931.6262063896</v>
      </c>
    </row>
    <row r="194" spans="1:13" x14ac:dyDescent="0.25">
      <c r="A194" s="37">
        <v>3452</v>
      </c>
      <c r="B194" s="37" t="s">
        <v>212</v>
      </c>
      <c r="C194" s="38">
        <v>11836176</v>
      </c>
      <c r="D194" s="38">
        <v>2190</v>
      </c>
      <c r="E194" s="38">
        <f t="shared" si="18"/>
        <v>5404.6465753424654</v>
      </c>
      <c r="F194" s="39">
        <f t="shared" si="19"/>
        <v>0.75657786319772269</v>
      </c>
      <c r="G194" s="38">
        <f t="shared" si="20"/>
        <v>1112.8937766974798</v>
      </c>
      <c r="H194" s="40">
        <f t="shared" si="21"/>
        <v>358.58977558130448</v>
      </c>
      <c r="I194" s="38">
        <f t="shared" si="22"/>
        <v>1471.4835522787844</v>
      </c>
      <c r="J194" s="38">
        <f t="shared" si="23"/>
        <v>-48.882249008798041</v>
      </c>
      <c r="K194" s="38">
        <f t="shared" si="24"/>
        <v>1422.6013032699864</v>
      </c>
      <c r="L194" s="38">
        <f t="shared" si="25"/>
        <v>3222548.9794905377</v>
      </c>
      <c r="M194" s="38">
        <f t="shared" si="26"/>
        <v>3115496.85416127</v>
      </c>
    </row>
    <row r="195" spans="1:13" x14ac:dyDescent="0.25">
      <c r="A195" s="37">
        <v>3453</v>
      </c>
      <c r="B195" s="37" t="s">
        <v>213</v>
      </c>
      <c r="C195" s="38">
        <v>20651807</v>
      </c>
      <c r="D195" s="38">
        <v>3347</v>
      </c>
      <c r="E195" s="38">
        <f t="shared" si="18"/>
        <v>6170.2440991933072</v>
      </c>
      <c r="F195" s="39">
        <f t="shared" si="19"/>
        <v>0.86375122422879702</v>
      </c>
      <c r="G195" s="38">
        <f t="shared" si="20"/>
        <v>622.91136143294102</v>
      </c>
      <c r="H195" s="40">
        <f t="shared" si="21"/>
        <v>90.630642233509889</v>
      </c>
      <c r="I195" s="38">
        <f t="shared" si="22"/>
        <v>713.54200366645091</v>
      </c>
      <c r="J195" s="38">
        <f t="shared" si="23"/>
        <v>-48.882249008798041</v>
      </c>
      <c r="K195" s="38">
        <f t="shared" si="24"/>
        <v>664.65975465765291</v>
      </c>
      <c r="L195" s="38">
        <f t="shared" si="25"/>
        <v>2388225.086271611</v>
      </c>
      <c r="M195" s="38">
        <f t="shared" si="26"/>
        <v>2224616.1988391643</v>
      </c>
    </row>
    <row r="196" spans="1:13" x14ac:dyDescent="0.25">
      <c r="A196" s="37">
        <v>3454</v>
      </c>
      <c r="B196" s="37" t="s">
        <v>214</v>
      </c>
      <c r="C196" s="38">
        <v>9205052</v>
      </c>
      <c r="D196" s="38">
        <v>1666</v>
      </c>
      <c r="E196" s="38">
        <f t="shared" si="18"/>
        <v>5525.2412965186077</v>
      </c>
      <c r="F196" s="39">
        <f t="shared" si="19"/>
        <v>0.77345950294760579</v>
      </c>
      <c r="G196" s="38">
        <f t="shared" si="20"/>
        <v>1035.7131551447487</v>
      </c>
      <c r="H196" s="40">
        <f t="shared" si="21"/>
        <v>316.38162316965469</v>
      </c>
      <c r="I196" s="38">
        <f t="shared" si="22"/>
        <v>1352.0947783144034</v>
      </c>
      <c r="J196" s="38">
        <f t="shared" si="23"/>
        <v>-48.882249008798041</v>
      </c>
      <c r="K196" s="38">
        <f t="shared" si="24"/>
        <v>1303.2125293056054</v>
      </c>
      <c r="L196" s="38">
        <f t="shared" si="25"/>
        <v>2252589.9006717959</v>
      </c>
      <c r="M196" s="38">
        <f t="shared" si="26"/>
        <v>2171152.0738231386</v>
      </c>
    </row>
    <row r="197" spans="1:13" x14ac:dyDescent="0.25">
      <c r="A197" s="37">
        <v>3901</v>
      </c>
      <c r="B197" s="37" t="s">
        <v>215</v>
      </c>
      <c r="C197" s="38">
        <v>175078329</v>
      </c>
      <c r="D197" s="38">
        <v>28173</v>
      </c>
      <c r="E197" s="38">
        <f t="shared" si="18"/>
        <v>6214.4013417101478</v>
      </c>
      <c r="F197" s="39">
        <f t="shared" si="19"/>
        <v>0.8699326445533957</v>
      </c>
      <c r="G197" s="38">
        <f t="shared" si="20"/>
        <v>594.65072622216303</v>
      </c>
      <c r="H197" s="40">
        <f t="shared" si="21"/>
        <v>75.175607352615671</v>
      </c>
      <c r="I197" s="38">
        <f t="shared" si="22"/>
        <v>669.82633357477869</v>
      </c>
      <c r="J197" s="38">
        <f t="shared" si="23"/>
        <v>-48.882249008798041</v>
      </c>
      <c r="K197" s="38">
        <f t="shared" si="24"/>
        <v>620.94408456598069</v>
      </c>
      <c r="L197" s="38">
        <f t="shared" si="25"/>
        <v>18871017.295802239</v>
      </c>
      <c r="M197" s="38">
        <f t="shared" si="26"/>
        <v>17493857.694477376</v>
      </c>
    </row>
    <row r="198" spans="1:13" x14ac:dyDescent="0.25">
      <c r="A198" s="37">
        <v>3903</v>
      </c>
      <c r="B198" s="37" t="s">
        <v>216</v>
      </c>
      <c r="C198" s="38">
        <v>179730664</v>
      </c>
      <c r="D198" s="38">
        <v>27086</v>
      </c>
      <c r="E198" s="38">
        <f t="shared" si="18"/>
        <v>6635.5557852765269</v>
      </c>
      <c r="F198" s="39">
        <f t="shared" si="19"/>
        <v>0.92888860486417457</v>
      </c>
      <c r="G198" s="38">
        <f t="shared" si="20"/>
        <v>325.11188233968045</v>
      </c>
      <c r="H198" s="40">
        <f t="shared" si="21"/>
        <v>0</v>
      </c>
      <c r="I198" s="38">
        <f t="shared" si="22"/>
        <v>325.11188233968045</v>
      </c>
      <c r="J198" s="38">
        <f t="shared" si="23"/>
        <v>-48.882249008798041</v>
      </c>
      <c r="K198" s="38">
        <f t="shared" si="24"/>
        <v>276.22963333088239</v>
      </c>
      <c r="L198" s="38">
        <f t="shared" si="25"/>
        <v>8805980.4450525846</v>
      </c>
      <c r="M198" s="38">
        <f t="shared" si="26"/>
        <v>7481955.8484002808</v>
      </c>
    </row>
    <row r="199" spans="1:13" x14ac:dyDescent="0.25">
      <c r="A199" s="37">
        <v>3905</v>
      </c>
      <c r="B199" s="37" t="s">
        <v>217</v>
      </c>
      <c r="C199" s="38">
        <v>405707173</v>
      </c>
      <c r="D199" s="38">
        <v>60246</v>
      </c>
      <c r="E199" s="38">
        <f t="shared" si="18"/>
        <v>6734.1760946784852</v>
      </c>
      <c r="F199" s="39">
        <f t="shared" si="19"/>
        <v>0.9426941223786115</v>
      </c>
      <c r="G199" s="38">
        <f t="shared" si="20"/>
        <v>261.99488432242708</v>
      </c>
      <c r="H199" s="40">
        <f t="shared" si="21"/>
        <v>0</v>
      </c>
      <c r="I199" s="38">
        <f t="shared" si="22"/>
        <v>261.99488432242708</v>
      </c>
      <c r="J199" s="38">
        <f t="shared" si="23"/>
        <v>-48.882249008798041</v>
      </c>
      <c r="K199" s="38">
        <f t="shared" si="24"/>
        <v>213.11263531362903</v>
      </c>
      <c r="L199" s="38">
        <f t="shared" si="25"/>
        <v>15784143.800888943</v>
      </c>
      <c r="M199" s="38">
        <f t="shared" si="26"/>
        <v>12839183.827104894</v>
      </c>
    </row>
    <row r="200" spans="1:13" x14ac:dyDescent="0.25">
      <c r="A200" s="37">
        <v>3907</v>
      </c>
      <c r="B200" s="37" t="s">
        <v>218</v>
      </c>
      <c r="C200" s="38">
        <v>411425005</v>
      </c>
      <c r="D200" s="38">
        <v>67062</v>
      </c>
      <c r="E200" s="38">
        <f t="shared" si="18"/>
        <v>6134.9945572753568</v>
      </c>
      <c r="F200" s="39">
        <f t="shared" si="19"/>
        <v>0.85881676223739634</v>
      </c>
      <c r="G200" s="38">
        <f t="shared" si="20"/>
        <v>645.47106826042932</v>
      </c>
      <c r="H200" s="40">
        <f t="shared" si="21"/>
        <v>102.96798190479252</v>
      </c>
      <c r="I200" s="38">
        <f t="shared" si="22"/>
        <v>748.43905016522183</v>
      </c>
      <c r="J200" s="38">
        <f t="shared" si="23"/>
        <v>-48.882249008798041</v>
      </c>
      <c r="K200" s="38">
        <f t="shared" si="24"/>
        <v>699.55680115642383</v>
      </c>
      <c r="L200" s="38">
        <f t="shared" si="25"/>
        <v>50191819.582180105</v>
      </c>
      <c r="M200" s="38">
        <f t="shared" si="26"/>
        <v>46913678.199152097</v>
      </c>
    </row>
    <row r="201" spans="1:13" x14ac:dyDescent="0.25">
      <c r="A201" s="37">
        <v>3909</v>
      </c>
      <c r="B201" s="37" t="s">
        <v>219</v>
      </c>
      <c r="C201" s="38">
        <v>291620617</v>
      </c>
      <c r="D201" s="38">
        <v>49022</v>
      </c>
      <c r="E201" s="38">
        <f t="shared" ref="E201:E264" si="27">(C201)/D201</f>
        <v>5948.7702868100041</v>
      </c>
      <c r="F201" s="39">
        <f t="shared" ref="F201:F264" si="28">E201/$E$366</f>
        <v>0.83274786787767519</v>
      </c>
      <c r="G201" s="38">
        <f t="shared" ref="G201:G264" si="29">(E$366-E201)*0.64</f>
        <v>764.65460135825504</v>
      </c>
      <c r="H201" s="40">
        <f t="shared" ref="H201:H264" si="30">(IF(E201&gt;=E$366*0.9,0,IF(E201&lt;0.9*E$366,(E$366*0.9-E201)*0.35)))</f>
        <v>168.14647656766596</v>
      </c>
      <c r="I201" s="38">
        <f t="shared" ref="I201:I264" si="31">G201+H201</f>
        <v>932.80107792592094</v>
      </c>
      <c r="J201" s="38">
        <f t="shared" ref="J201:J264" si="32">I$368</f>
        <v>-48.882249008798041</v>
      </c>
      <c r="K201" s="38">
        <f t="shared" ref="K201:K264" si="33">I201+J201</f>
        <v>883.91882891712294</v>
      </c>
      <c r="L201" s="38">
        <f t="shared" ref="L201:L264" si="34">I201*D201</f>
        <v>45727774.442084499</v>
      </c>
      <c r="M201" s="38">
        <f t="shared" ref="M201:M264" si="35">D201*K201</f>
        <v>43331468.831175201</v>
      </c>
    </row>
    <row r="202" spans="1:13" x14ac:dyDescent="0.25">
      <c r="A202" s="37">
        <v>3911</v>
      </c>
      <c r="B202" s="37" t="s">
        <v>220</v>
      </c>
      <c r="C202" s="38">
        <v>179461751</v>
      </c>
      <c r="D202" s="38">
        <v>27743</v>
      </c>
      <c r="E202" s="38">
        <f t="shared" si="27"/>
        <v>6468.7218757884875</v>
      </c>
      <c r="F202" s="39">
        <f t="shared" si="28"/>
        <v>0.90553410036701698</v>
      </c>
      <c r="G202" s="38">
        <f t="shared" si="29"/>
        <v>431.88558441202565</v>
      </c>
      <c r="H202" s="40">
        <f t="shared" si="30"/>
        <v>0</v>
      </c>
      <c r="I202" s="38">
        <f t="shared" si="31"/>
        <v>431.88558441202565</v>
      </c>
      <c r="J202" s="38">
        <f t="shared" si="32"/>
        <v>-48.882249008798041</v>
      </c>
      <c r="K202" s="38">
        <f t="shared" si="33"/>
        <v>383.0033354032276</v>
      </c>
      <c r="L202" s="38">
        <f t="shared" si="34"/>
        <v>11981801.768342828</v>
      </c>
      <c r="M202" s="38">
        <f t="shared" si="35"/>
        <v>10625661.534091743</v>
      </c>
    </row>
    <row r="203" spans="1:13" x14ac:dyDescent="0.25">
      <c r="A203" s="37">
        <v>4001</v>
      </c>
      <c r="B203" s="37" t="s">
        <v>221</v>
      </c>
      <c r="C203" s="38">
        <v>259262550</v>
      </c>
      <c r="D203" s="38">
        <v>37435</v>
      </c>
      <c r="E203" s="38">
        <f t="shared" si="27"/>
        <v>6925.672498998264</v>
      </c>
      <c r="F203" s="39">
        <f t="shared" si="28"/>
        <v>0.96950104460203645</v>
      </c>
      <c r="G203" s="38">
        <f t="shared" si="29"/>
        <v>139.43718555776869</v>
      </c>
      <c r="H203" s="40">
        <f t="shared" si="30"/>
        <v>0</v>
      </c>
      <c r="I203" s="38">
        <f t="shared" si="31"/>
        <v>139.43718555776869</v>
      </c>
      <c r="J203" s="38">
        <f t="shared" si="32"/>
        <v>-48.882249008798041</v>
      </c>
      <c r="K203" s="38">
        <f t="shared" si="33"/>
        <v>90.554936548970645</v>
      </c>
      <c r="L203" s="38">
        <f t="shared" si="34"/>
        <v>5219831.0413550707</v>
      </c>
      <c r="M203" s="38">
        <f t="shared" si="35"/>
        <v>3389924.0497107161</v>
      </c>
    </row>
    <row r="204" spans="1:13" x14ac:dyDescent="0.25">
      <c r="A204" s="37">
        <v>4003</v>
      </c>
      <c r="B204" s="37" t="s">
        <v>222</v>
      </c>
      <c r="C204" s="38">
        <v>362010638</v>
      </c>
      <c r="D204" s="38">
        <v>56906</v>
      </c>
      <c r="E204" s="38">
        <f t="shared" si="27"/>
        <v>6361.5548096861494</v>
      </c>
      <c r="F204" s="39">
        <f t="shared" si="28"/>
        <v>0.89053215181282519</v>
      </c>
      <c r="G204" s="38">
        <f t="shared" si="29"/>
        <v>500.47250671752204</v>
      </c>
      <c r="H204" s="40">
        <f t="shared" si="30"/>
        <v>23.671893561015121</v>
      </c>
      <c r="I204" s="38">
        <f t="shared" si="31"/>
        <v>524.1444002785372</v>
      </c>
      <c r="J204" s="38">
        <f t="shared" si="32"/>
        <v>-48.882249008798041</v>
      </c>
      <c r="K204" s="38">
        <f t="shared" si="33"/>
        <v>475.26215126973915</v>
      </c>
      <c r="L204" s="38">
        <f t="shared" si="34"/>
        <v>29826961.242250439</v>
      </c>
      <c r="M204" s="38">
        <f t="shared" si="35"/>
        <v>27045267.980155777</v>
      </c>
    </row>
    <row r="205" spans="1:13" x14ac:dyDescent="0.25">
      <c r="A205" s="37">
        <v>4005</v>
      </c>
      <c r="B205" s="37" t="s">
        <v>223</v>
      </c>
      <c r="C205" s="38">
        <v>82393504</v>
      </c>
      <c r="D205" s="38">
        <v>13389</v>
      </c>
      <c r="E205" s="38">
        <f t="shared" si="27"/>
        <v>6153.8205989991784</v>
      </c>
      <c r="F205" s="39">
        <f t="shared" si="28"/>
        <v>0.86145215499089522</v>
      </c>
      <c r="G205" s="38">
        <f t="shared" si="29"/>
        <v>633.42240155718343</v>
      </c>
      <c r="H205" s="40">
        <f t="shared" si="30"/>
        <v>96.37886730145496</v>
      </c>
      <c r="I205" s="38">
        <f t="shared" si="31"/>
        <v>729.80126885863842</v>
      </c>
      <c r="J205" s="38">
        <f t="shared" si="32"/>
        <v>-48.882249008798041</v>
      </c>
      <c r="K205" s="38">
        <f t="shared" si="33"/>
        <v>680.91901984984042</v>
      </c>
      <c r="L205" s="38">
        <f t="shared" si="34"/>
        <v>9771309.1887483094</v>
      </c>
      <c r="M205" s="38">
        <f t="shared" si="35"/>
        <v>9116824.7567695137</v>
      </c>
    </row>
    <row r="206" spans="1:13" x14ac:dyDescent="0.25">
      <c r="A206" s="37">
        <v>4010</v>
      </c>
      <c r="B206" s="37" t="s">
        <v>224</v>
      </c>
      <c r="C206" s="38">
        <v>15182171</v>
      </c>
      <c r="D206" s="38">
        <v>2377</v>
      </c>
      <c r="E206" s="38">
        <f t="shared" si="27"/>
        <v>6387.1144299537236</v>
      </c>
      <c r="F206" s="39">
        <f t="shared" si="28"/>
        <v>0.89411015503960634</v>
      </c>
      <c r="G206" s="38">
        <f t="shared" si="29"/>
        <v>484.11434974627451</v>
      </c>
      <c r="H206" s="40">
        <f t="shared" si="30"/>
        <v>14.726026467364134</v>
      </c>
      <c r="I206" s="38">
        <f t="shared" si="31"/>
        <v>498.84037621363865</v>
      </c>
      <c r="J206" s="38">
        <f t="shared" si="32"/>
        <v>-48.882249008798041</v>
      </c>
      <c r="K206" s="38">
        <f t="shared" si="33"/>
        <v>449.95812720484059</v>
      </c>
      <c r="L206" s="38">
        <f t="shared" si="34"/>
        <v>1185743.574259819</v>
      </c>
      <c r="M206" s="38">
        <f t="shared" si="35"/>
        <v>1069550.468365906</v>
      </c>
    </row>
    <row r="207" spans="1:13" x14ac:dyDescent="0.25">
      <c r="A207" s="37">
        <v>4012</v>
      </c>
      <c r="B207" s="37" t="s">
        <v>225</v>
      </c>
      <c r="C207" s="38">
        <v>96573611</v>
      </c>
      <c r="D207" s="38">
        <v>14267</v>
      </c>
      <c r="E207" s="38">
        <f t="shared" si="27"/>
        <v>6769.0201864442415</v>
      </c>
      <c r="F207" s="39">
        <f t="shared" si="28"/>
        <v>0.94757182679937291</v>
      </c>
      <c r="G207" s="38">
        <f t="shared" si="29"/>
        <v>239.69466559234309</v>
      </c>
      <c r="H207" s="40">
        <f t="shared" si="30"/>
        <v>0</v>
      </c>
      <c r="I207" s="38">
        <f t="shared" si="31"/>
        <v>239.69466559234309</v>
      </c>
      <c r="J207" s="38">
        <f t="shared" si="32"/>
        <v>-48.882249008798041</v>
      </c>
      <c r="K207" s="38">
        <f t="shared" si="33"/>
        <v>190.81241658354503</v>
      </c>
      <c r="L207" s="38">
        <f t="shared" si="34"/>
        <v>3419723.7940059588</v>
      </c>
      <c r="M207" s="38">
        <f t="shared" si="35"/>
        <v>2722320.7473974368</v>
      </c>
    </row>
    <row r="208" spans="1:13" x14ac:dyDescent="0.25">
      <c r="A208" s="37">
        <v>4014</v>
      </c>
      <c r="B208" s="37" t="s">
        <v>226</v>
      </c>
      <c r="C208" s="38">
        <v>59585923</v>
      </c>
      <c r="D208" s="38">
        <v>10378</v>
      </c>
      <c r="E208" s="38">
        <f t="shared" si="27"/>
        <v>5741.5612834842941</v>
      </c>
      <c r="F208" s="39">
        <f t="shared" si="28"/>
        <v>0.80374139302569803</v>
      </c>
      <c r="G208" s="38">
        <f t="shared" si="29"/>
        <v>897.2683634867094</v>
      </c>
      <c r="H208" s="40">
        <f t="shared" si="30"/>
        <v>240.66962773166446</v>
      </c>
      <c r="I208" s="38">
        <f t="shared" si="31"/>
        <v>1137.9379912183738</v>
      </c>
      <c r="J208" s="38">
        <f t="shared" si="32"/>
        <v>-48.882249008798041</v>
      </c>
      <c r="K208" s="38">
        <f t="shared" si="33"/>
        <v>1089.0557422095758</v>
      </c>
      <c r="L208" s="38">
        <f t="shared" si="34"/>
        <v>11809520.472864283</v>
      </c>
      <c r="M208" s="38">
        <f t="shared" si="35"/>
        <v>11302220.492650978</v>
      </c>
    </row>
    <row r="209" spans="1:13" x14ac:dyDescent="0.25">
      <c r="A209" s="37">
        <v>4016</v>
      </c>
      <c r="B209" s="37" t="s">
        <v>227</v>
      </c>
      <c r="C209" s="38">
        <v>23949080</v>
      </c>
      <c r="D209" s="38">
        <v>4056</v>
      </c>
      <c r="E209" s="38">
        <f t="shared" si="27"/>
        <v>5904.6055226824456</v>
      </c>
      <c r="F209" s="39">
        <f t="shared" si="28"/>
        <v>0.82656539462869261</v>
      </c>
      <c r="G209" s="38">
        <f t="shared" si="29"/>
        <v>792.92005039989249</v>
      </c>
      <c r="H209" s="40">
        <f t="shared" si="30"/>
        <v>183.60414401231145</v>
      </c>
      <c r="I209" s="38">
        <f t="shared" si="31"/>
        <v>976.524194412204</v>
      </c>
      <c r="J209" s="38">
        <f t="shared" si="32"/>
        <v>-48.882249008798041</v>
      </c>
      <c r="K209" s="38">
        <f t="shared" si="33"/>
        <v>927.641945403406</v>
      </c>
      <c r="L209" s="38">
        <f t="shared" si="34"/>
        <v>3960782.1325358995</v>
      </c>
      <c r="M209" s="38">
        <f t="shared" si="35"/>
        <v>3762515.7305562147</v>
      </c>
    </row>
    <row r="210" spans="1:13" x14ac:dyDescent="0.25">
      <c r="A210" s="37">
        <v>4018</v>
      </c>
      <c r="B210" s="37" t="s">
        <v>228</v>
      </c>
      <c r="C210" s="38">
        <v>38078140</v>
      </c>
      <c r="D210" s="38">
        <v>6529</v>
      </c>
      <c r="E210" s="38">
        <f t="shared" si="27"/>
        <v>5832.1550007658143</v>
      </c>
      <c r="F210" s="39">
        <f t="shared" si="28"/>
        <v>0.81642329554874105</v>
      </c>
      <c r="G210" s="38">
        <f t="shared" si="29"/>
        <v>839.28838442653648</v>
      </c>
      <c r="H210" s="40">
        <f t="shared" si="30"/>
        <v>208.96182668313239</v>
      </c>
      <c r="I210" s="38">
        <f t="shared" si="31"/>
        <v>1048.250211109669</v>
      </c>
      <c r="J210" s="38">
        <f t="shared" si="32"/>
        <v>-48.882249008798041</v>
      </c>
      <c r="K210" s="38">
        <f t="shared" si="33"/>
        <v>999.36796210087095</v>
      </c>
      <c r="L210" s="38">
        <f t="shared" si="34"/>
        <v>6844025.6283350289</v>
      </c>
      <c r="M210" s="38">
        <f t="shared" si="35"/>
        <v>6524873.4245565869</v>
      </c>
    </row>
    <row r="211" spans="1:13" x14ac:dyDescent="0.25">
      <c r="A211" s="37">
        <v>4020</v>
      </c>
      <c r="B211" s="37" t="s">
        <v>229</v>
      </c>
      <c r="C211" s="38">
        <v>61521537</v>
      </c>
      <c r="D211" s="38">
        <v>11157</v>
      </c>
      <c r="E211" s="38">
        <f t="shared" si="27"/>
        <v>5514.1648292551763</v>
      </c>
      <c r="F211" s="39">
        <f t="shared" si="28"/>
        <v>0.77190894643718022</v>
      </c>
      <c r="G211" s="38">
        <f t="shared" si="29"/>
        <v>1042.8020941933448</v>
      </c>
      <c r="H211" s="40">
        <f t="shared" si="30"/>
        <v>320.25838671185568</v>
      </c>
      <c r="I211" s="38">
        <f t="shared" si="31"/>
        <v>1363.0604809052006</v>
      </c>
      <c r="J211" s="38">
        <f t="shared" si="32"/>
        <v>-48.882249008798041</v>
      </c>
      <c r="K211" s="38">
        <f t="shared" si="33"/>
        <v>1314.1782318964026</v>
      </c>
      <c r="L211" s="38">
        <f t="shared" si="34"/>
        <v>15207665.785459323</v>
      </c>
      <c r="M211" s="38">
        <f t="shared" si="35"/>
        <v>14662286.533268165</v>
      </c>
    </row>
    <row r="212" spans="1:13" x14ac:dyDescent="0.25">
      <c r="A212" s="37">
        <v>4022</v>
      </c>
      <c r="B212" s="37" t="s">
        <v>230</v>
      </c>
      <c r="C212" s="38">
        <v>16059405</v>
      </c>
      <c r="D212" s="38">
        <v>2959</v>
      </c>
      <c r="E212" s="38">
        <f t="shared" si="27"/>
        <v>5427.3082122338628</v>
      </c>
      <c r="F212" s="39">
        <f t="shared" si="28"/>
        <v>0.75975018771086988</v>
      </c>
      <c r="G212" s="38">
        <f t="shared" si="29"/>
        <v>1098.3903290869855</v>
      </c>
      <c r="H212" s="40">
        <f t="shared" si="30"/>
        <v>350.65820266931541</v>
      </c>
      <c r="I212" s="38">
        <f t="shared" si="31"/>
        <v>1449.0485317563009</v>
      </c>
      <c r="J212" s="38">
        <f t="shared" si="32"/>
        <v>-48.882249008798041</v>
      </c>
      <c r="K212" s="38">
        <f t="shared" si="33"/>
        <v>1400.1662827475029</v>
      </c>
      <c r="L212" s="38">
        <f t="shared" si="34"/>
        <v>4287734.6054668948</v>
      </c>
      <c r="M212" s="38">
        <f t="shared" si="35"/>
        <v>4143092.0306498613</v>
      </c>
    </row>
    <row r="213" spans="1:13" x14ac:dyDescent="0.25">
      <c r="A213" s="37">
        <v>4024</v>
      </c>
      <c r="B213" s="37" t="s">
        <v>231</v>
      </c>
      <c r="C213" s="38">
        <v>9598376</v>
      </c>
      <c r="D213" s="38">
        <v>1638</v>
      </c>
      <c r="E213" s="38">
        <f t="shared" si="27"/>
        <v>5859.8144078144078</v>
      </c>
      <c r="F213" s="39">
        <f t="shared" si="28"/>
        <v>0.82029524069638737</v>
      </c>
      <c r="G213" s="38">
        <f t="shared" si="29"/>
        <v>821.58636391543666</v>
      </c>
      <c r="H213" s="40">
        <f t="shared" si="30"/>
        <v>199.28103421612468</v>
      </c>
      <c r="I213" s="38">
        <f t="shared" si="31"/>
        <v>1020.8673981315613</v>
      </c>
      <c r="J213" s="38">
        <f t="shared" si="32"/>
        <v>-48.882249008798041</v>
      </c>
      <c r="K213" s="38">
        <f t="shared" si="33"/>
        <v>971.98514912276335</v>
      </c>
      <c r="L213" s="38">
        <f t="shared" si="34"/>
        <v>1672180.7981394974</v>
      </c>
      <c r="M213" s="38">
        <f t="shared" si="35"/>
        <v>1592111.6742630864</v>
      </c>
    </row>
    <row r="214" spans="1:13" x14ac:dyDescent="0.25">
      <c r="A214" s="37">
        <v>4026</v>
      </c>
      <c r="B214" s="37" t="s">
        <v>232</v>
      </c>
      <c r="C214" s="38">
        <v>38818599</v>
      </c>
      <c r="D214" s="38">
        <v>5515</v>
      </c>
      <c r="E214" s="38">
        <f t="shared" si="27"/>
        <v>7038.7305530371714</v>
      </c>
      <c r="F214" s="39">
        <f t="shared" si="28"/>
        <v>0.98532765227186891</v>
      </c>
      <c r="G214" s="38">
        <f t="shared" si="29"/>
        <v>67.080030972867974</v>
      </c>
      <c r="H214" s="40">
        <f t="shared" si="30"/>
        <v>0</v>
      </c>
      <c r="I214" s="38">
        <f t="shared" si="31"/>
        <v>67.080030972867974</v>
      </c>
      <c r="J214" s="38">
        <f t="shared" si="32"/>
        <v>-48.882249008798041</v>
      </c>
      <c r="K214" s="38">
        <f t="shared" si="33"/>
        <v>18.197781964069932</v>
      </c>
      <c r="L214" s="38">
        <f t="shared" si="34"/>
        <v>369946.37081536686</v>
      </c>
      <c r="M214" s="38">
        <f t="shared" si="35"/>
        <v>100360.76753184567</v>
      </c>
    </row>
    <row r="215" spans="1:13" x14ac:dyDescent="0.25">
      <c r="A215" s="37">
        <v>4028</v>
      </c>
      <c r="B215" s="37" t="s">
        <v>233</v>
      </c>
      <c r="C215" s="38">
        <v>15687836</v>
      </c>
      <c r="D215" s="38">
        <v>2463</v>
      </c>
      <c r="E215" s="38">
        <f t="shared" si="27"/>
        <v>6369.4015428339426</v>
      </c>
      <c r="F215" s="39">
        <f t="shared" si="28"/>
        <v>0.89163058896598246</v>
      </c>
      <c r="G215" s="38">
        <f t="shared" si="29"/>
        <v>495.45059750293439</v>
      </c>
      <c r="H215" s="40">
        <f t="shared" si="30"/>
        <v>20.925536959287498</v>
      </c>
      <c r="I215" s="38">
        <f t="shared" si="31"/>
        <v>516.3761344622219</v>
      </c>
      <c r="J215" s="38">
        <f t="shared" si="32"/>
        <v>-48.882249008798041</v>
      </c>
      <c r="K215" s="38">
        <f t="shared" si="33"/>
        <v>467.49388545342384</v>
      </c>
      <c r="L215" s="38">
        <f t="shared" si="34"/>
        <v>1271834.4191804526</v>
      </c>
      <c r="M215" s="38">
        <f t="shared" si="35"/>
        <v>1151437.4398717829</v>
      </c>
    </row>
    <row r="216" spans="1:13" x14ac:dyDescent="0.25">
      <c r="A216" s="37">
        <v>4030</v>
      </c>
      <c r="B216" s="37" t="s">
        <v>234</v>
      </c>
      <c r="C216" s="38">
        <v>8408814</v>
      </c>
      <c r="D216" s="38">
        <v>1509</v>
      </c>
      <c r="E216" s="38">
        <f t="shared" si="27"/>
        <v>5572.4413518886677</v>
      </c>
      <c r="F216" s="39">
        <f t="shared" si="28"/>
        <v>0.78006687616560966</v>
      </c>
      <c r="G216" s="38">
        <f t="shared" si="29"/>
        <v>1005.5051197079104</v>
      </c>
      <c r="H216" s="40">
        <f t="shared" si="30"/>
        <v>299.8616037901337</v>
      </c>
      <c r="I216" s="38">
        <f t="shared" si="31"/>
        <v>1305.3667234980439</v>
      </c>
      <c r="J216" s="38">
        <f t="shared" si="32"/>
        <v>-48.882249008798041</v>
      </c>
      <c r="K216" s="38">
        <f t="shared" si="33"/>
        <v>1256.4844744892459</v>
      </c>
      <c r="L216" s="38">
        <f t="shared" si="34"/>
        <v>1969798.3857585483</v>
      </c>
      <c r="M216" s="38">
        <f t="shared" si="35"/>
        <v>1896035.0720042721</v>
      </c>
    </row>
    <row r="217" spans="1:13" x14ac:dyDescent="0.25">
      <c r="A217" s="37">
        <v>4032</v>
      </c>
      <c r="B217" s="37" t="s">
        <v>235</v>
      </c>
      <c r="C217" s="38">
        <v>7827318</v>
      </c>
      <c r="D217" s="38">
        <v>1274</v>
      </c>
      <c r="E217" s="38">
        <f t="shared" si="27"/>
        <v>6143.8916797488228</v>
      </c>
      <c r="F217" s="39">
        <f t="shared" si="28"/>
        <v>0.86006223977524188</v>
      </c>
      <c r="G217" s="38">
        <f t="shared" si="29"/>
        <v>639.77690987741107</v>
      </c>
      <c r="H217" s="40">
        <f t="shared" si="30"/>
        <v>99.853989039079437</v>
      </c>
      <c r="I217" s="38">
        <f t="shared" si="31"/>
        <v>739.63089891649054</v>
      </c>
      <c r="J217" s="38">
        <f t="shared" si="32"/>
        <v>-48.882249008798041</v>
      </c>
      <c r="K217" s="38">
        <f t="shared" si="33"/>
        <v>690.74864990769254</v>
      </c>
      <c r="L217" s="38">
        <f t="shared" si="34"/>
        <v>942289.7652196089</v>
      </c>
      <c r="M217" s="38">
        <f t="shared" si="35"/>
        <v>880013.77998240024</v>
      </c>
    </row>
    <row r="218" spans="1:13" x14ac:dyDescent="0.25">
      <c r="A218" s="37">
        <v>4034</v>
      </c>
      <c r="B218" s="37" t="s">
        <v>236</v>
      </c>
      <c r="C218" s="38">
        <v>15998756</v>
      </c>
      <c r="D218" s="38">
        <v>2242</v>
      </c>
      <c r="E218" s="38">
        <f t="shared" si="27"/>
        <v>7135.9304192685104</v>
      </c>
      <c r="F218" s="39">
        <f t="shared" si="28"/>
        <v>0.99893432683814265</v>
      </c>
      <c r="G218" s="38">
        <f t="shared" si="29"/>
        <v>4.8721165848110104</v>
      </c>
      <c r="H218" s="40">
        <f t="shared" si="30"/>
        <v>0</v>
      </c>
      <c r="I218" s="38">
        <f t="shared" si="31"/>
        <v>4.8721165848110104</v>
      </c>
      <c r="J218" s="38">
        <f t="shared" si="32"/>
        <v>-48.882249008798041</v>
      </c>
      <c r="K218" s="38">
        <f t="shared" si="33"/>
        <v>-44.010132423987031</v>
      </c>
      <c r="L218" s="38">
        <f t="shared" si="34"/>
        <v>10923.285383146285</v>
      </c>
      <c r="M218" s="38">
        <f t="shared" si="35"/>
        <v>-98670.716894578916</v>
      </c>
    </row>
    <row r="219" spans="1:13" x14ac:dyDescent="0.25">
      <c r="A219" s="37">
        <v>4036</v>
      </c>
      <c r="B219" s="37" t="s">
        <v>237</v>
      </c>
      <c r="C219" s="38">
        <v>26287524</v>
      </c>
      <c r="D219" s="38">
        <v>3829</v>
      </c>
      <c r="E219" s="38">
        <f t="shared" si="27"/>
        <v>6865.3758161399846</v>
      </c>
      <c r="F219" s="39">
        <f t="shared" si="28"/>
        <v>0.9610603196001547</v>
      </c>
      <c r="G219" s="38">
        <f t="shared" si="29"/>
        <v>178.02706258706749</v>
      </c>
      <c r="H219" s="40">
        <f t="shared" si="30"/>
        <v>0</v>
      </c>
      <c r="I219" s="38">
        <f t="shared" si="31"/>
        <v>178.02706258706749</v>
      </c>
      <c r="J219" s="38">
        <f t="shared" si="32"/>
        <v>-48.882249008798041</v>
      </c>
      <c r="K219" s="38">
        <f t="shared" si="33"/>
        <v>129.14481357826946</v>
      </c>
      <c r="L219" s="38">
        <f t="shared" si="34"/>
        <v>681665.62264588138</v>
      </c>
      <c r="M219" s="38">
        <f t="shared" si="35"/>
        <v>494495.49119119375</v>
      </c>
    </row>
    <row r="220" spans="1:13" x14ac:dyDescent="0.25">
      <c r="A220" s="37">
        <v>4201</v>
      </c>
      <c r="B220" s="37" t="s">
        <v>238</v>
      </c>
      <c r="C220" s="38">
        <v>36369215</v>
      </c>
      <c r="D220" s="38">
        <v>6683</v>
      </c>
      <c r="E220" s="38">
        <f t="shared" si="27"/>
        <v>5442.0492293879997</v>
      </c>
      <c r="F220" s="39">
        <f t="shared" si="28"/>
        <v>0.7618137319416286</v>
      </c>
      <c r="G220" s="38">
        <f t="shared" si="29"/>
        <v>1088.9560781083378</v>
      </c>
      <c r="H220" s="40">
        <f t="shared" si="30"/>
        <v>345.49884666536747</v>
      </c>
      <c r="I220" s="38">
        <f t="shared" si="31"/>
        <v>1434.4549247737052</v>
      </c>
      <c r="J220" s="38">
        <f t="shared" si="32"/>
        <v>-48.882249008798041</v>
      </c>
      <c r="K220" s="38">
        <f t="shared" si="33"/>
        <v>1385.5726757649072</v>
      </c>
      <c r="L220" s="38">
        <f t="shared" si="34"/>
        <v>9586462.2622626722</v>
      </c>
      <c r="M220" s="38">
        <f t="shared" si="35"/>
        <v>9259782.1921368744</v>
      </c>
    </row>
    <row r="221" spans="1:13" x14ac:dyDescent="0.25">
      <c r="A221" s="37">
        <v>4202</v>
      </c>
      <c r="B221" s="37" t="s">
        <v>239</v>
      </c>
      <c r="C221" s="38">
        <v>151103238</v>
      </c>
      <c r="D221" s="38">
        <v>25569</v>
      </c>
      <c r="E221" s="38">
        <f t="shared" si="27"/>
        <v>5909.6264226211424</v>
      </c>
      <c r="F221" s="39">
        <f t="shared" si="28"/>
        <v>0.82726825312165675</v>
      </c>
      <c r="G221" s="38">
        <f t="shared" si="29"/>
        <v>789.70667443912657</v>
      </c>
      <c r="H221" s="40">
        <f t="shared" si="30"/>
        <v>181.84682903376756</v>
      </c>
      <c r="I221" s="38">
        <f t="shared" si="31"/>
        <v>971.55350347289414</v>
      </c>
      <c r="J221" s="38">
        <f t="shared" si="32"/>
        <v>-48.882249008798041</v>
      </c>
      <c r="K221" s="38">
        <f t="shared" si="33"/>
        <v>922.67125446409614</v>
      </c>
      <c r="L221" s="38">
        <f t="shared" si="34"/>
        <v>24841651.53029843</v>
      </c>
      <c r="M221" s="38">
        <f t="shared" si="35"/>
        <v>23591781.305392474</v>
      </c>
    </row>
    <row r="222" spans="1:13" x14ac:dyDescent="0.25">
      <c r="A222" s="37">
        <v>4203</v>
      </c>
      <c r="B222" s="37" t="s">
        <v>240</v>
      </c>
      <c r="C222" s="38">
        <v>296242286</v>
      </c>
      <c r="D222" s="38">
        <v>46603</v>
      </c>
      <c r="E222" s="38">
        <f t="shared" si="27"/>
        <v>6356.7213698688929</v>
      </c>
      <c r="F222" s="39">
        <f t="shared" si="28"/>
        <v>0.88985553521674321</v>
      </c>
      <c r="G222" s="38">
        <f t="shared" si="29"/>
        <v>503.56590820056618</v>
      </c>
      <c r="H222" s="40">
        <f t="shared" si="30"/>
        <v>25.363597497054887</v>
      </c>
      <c r="I222" s="38">
        <f t="shared" si="31"/>
        <v>528.92950569762104</v>
      </c>
      <c r="J222" s="38">
        <f t="shared" si="32"/>
        <v>-48.882249008798041</v>
      </c>
      <c r="K222" s="38">
        <f t="shared" si="33"/>
        <v>480.04725668882298</v>
      </c>
      <c r="L222" s="38">
        <f t="shared" si="34"/>
        <v>24649701.754026234</v>
      </c>
      <c r="M222" s="38">
        <f t="shared" si="35"/>
        <v>22371642.303469218</v>
      </c>
    </row>
    <row r="223" spans="1:13" x14ac:dyDescent="0.25">
      <c r="A223" s="37">
        <v>4204</v>
      </c>
      <c r="B223" s="37" t="s">
        <v>241</v>
      </c>
      <c r="C223" s="38">
        <v>728682370</v>
      </c>
      <c r="D223" s="38">
        <v>119287</v>
      </c>
      <c r="E223" s="38">
        <f t="shared" si="27"/>
        <v>6108.6486373200769</v>
      </c>
      <c r="F223" s="39">
        <f t="shared" si="28"/>
        <v>0.85512868762495398</v>
      </c>
      <c r="G223" s="38">
        <f t="shared" si="29"/>
        <v>662.33245703180842</v>
      </c>
      <c r="H223" s="40">
        <f t="shared" si="30"/>
        <v>112.18905388914048</v>
      </c>
      <c r="I223" s="38">
        <f t="shared" si="31"/>
        <v>774.52151092094891</v>
      </c>
      <c r="J223" s="38">
        <f t="shared" si="32"/>
        <v>-48.882249008798041</v>
      </c>
      <c r="K223" s="38">
        <f t="shared" si="33"/>
        <v>725.63926191215091</v>
      </c>
      <c r="L223" s="38">
        <f t="shared" si="34"/>
        <v>92390347.473227233</v>
      </c>
      <c r="M223" s="38">
        <f t="shared" si="35"/>
        <v>86559330.63571474</v>
      </c>
    </row>
    <row r="224" spans="1:13" x14ac:dyDescent="0.25">
      <c r="A224" s="37">
        <v>4205</v>
      </c>
      <c r="B224" s="37" t="s">
        <v>242</v>
      </c>
      <c r="C224" s="38">
        <v>144007757</v>
      </c>
      <c r="D224" s="38">
        <v>23702</v>
      </c>
      <c r="E224" s="38">
        <f t="shared" si="27"/>
        <v>6075.7639439709728</v>
      </c>
      <c r="F224" s="39">
        <f t="shared" si="28"/>
        <v>0.85052527264135702</v>
      </c>
      <c r="G224" s="38">
        <f t="shared" si="29"/>
        <v>683.37866077523506</v>
      </c>
      <c r="H224" s="40">
        <f t="shared" si="30"/>
        <v>123.69869656132691</v>
      </c>
      <c r="I224" s="38">
        <f t="shared" si="31"/>
        <v>807.07735733656193</v>
      </c>
      <c r="J224" s="38">
        <f t="shared" si="32"/>
        <v>-48.882249008798041</v>
      </c>
      <c r="K224" s="38">
        <f t="shared" si="33"/>
        <v>758.19510832776393</v>
      </c>
      <c r="L224" s="38">
        <f t="shared" si="34"/>
        <v>19129347.523591191</v>
      </c>
      <c r="M224" s="38">
        <f t="shared" si="35"/>
        <v>17970740.457584661</v>
      </c>
    </row>
    <row r="225" spans="1:13" x14ac:dyDescent="0.25">
      <c r="A225" s="37">
        <v>4206</v>
      </c>
      <c r="B225" s="37" t="s">
        <v>243</v>
      </c>
      <c r="C225" s="38">
        <v>62804298</v>
      </c>
      <c r="D225" s="38">
        <v>9949</v>
      </c>
      <c r="E225" s="38">
        <f t="shared" si="27"/>
        <v>6312.6241833350086</v>
      </c>
      <c r="F225" s="39">
        <f t="shared" si="28"/>
        <v>0.88368252192239594</v>
      </c>
      <c r="G225" s="38">
        <f t="shared" si="29"/>
        <v>531.78810758225211</v>
      </c>
      <c r="H225" s="40">
        <f t="shared" si="30"/>
        <v>40.797612783914381</v>
      </c>
      <c r="I225" s="38">
        <f t="shared" si="31"/>
        <v>572.58572036616647</v>
      </c>
      <c r="J225" s="38">
        <f t="shared" si="32"/>
        <v>-48.882249008798041</v>
      </c>
      <c r="K225" s="38">
        <f t="shared" si="33"/>
        <v>523.70347135736847</v>
      </c>
      <c r="L225" s="38">
        <f t="shared" si="34"/>
        <v>5696655.3319229903</v>
      </c>
      <c r="M225" s="38">
        <f t="shared" si="35"/>
        <v>5210325.8365344591</v>
      </c>
    </row>
    <row r="226" spans="1:13" x14ac:dyDescent="0.25">
      <c r="A226" s="37">
        <v>4207</v>
      </c>
      <c r="B226" s="37" t="s">
        <v>244</v>
      </c>
      <c r="C226" s="38">
        <v>61734490</v>
      </c>
      <c r="D226" s="38">
        <v>9373</v>
      </c>
      <c r="E226" s="38">
        <f t="shared" si="27"/>
        <v>6586.4173690387279</v>
      </c>
      <c r="F226" s="39">
        <f t="shared" si="28"/>
        <v>0.92200988718303578</v>
      </c>
      <c r="G226" s="38">
        <f t="shared" si="29"/>
        <v>356.56046873187182</v>
      </c>
      <c r="H226" s="40">
        <f t="shared" si="30"/>
        <v>0</v>
      </c>
      <c r="I226" s="38">
        <f t="shared" si="31"/>
        <v>356.56046873187182</v>
      </c>
      <c r="J226" s="38">
        <f t="shared" si="32"/>
        <v>-48.882249008798041</v>
      </c>
      <c r="K226" s="38">
        <f t="shared" si="33"/>
        <v>307.67821972307377</v>
      </c>
      <c r="L226" s="38">
        <f t="shared" si="34"/>
        <v>3342041.2734238347</v>
      </c>
      <c r="M226" s="38">
        <f t="shared" si="35"/>
        <v>2883867.9534643702</v>
      </c>
    </row>
    <row r="227" spans="1:13" x14ac:dyDescent="0.25">
      <c r="A227" s="37">
        <v>4211</v>
      </c>
      <c r="B227" s="37" t="s">
        <v>245</v>
      </c>
      <c r="C227" s="38">
        <v>13835563</v>
      </c>
      <c r="D227" s="38">
        <v>2502</v>
      </c>
      <c r="E227" s="38">
        <f t="shared" si="27"/>
        <v>5529.8013589128695</v>
      </c>
      <c r="F227" s="39">
        <f t="shared" si="28"/>
        <v>0.7740978503796172</v>
      </c>
      <c r="G227" s="38">
        <f t="shared" si="29"/>
        <v>1032.7947152124211</v>
      </c>
      <c r="H227" s="40">
        <f t="shared" si="30"/>
        <v>314.78560133166303</v>
      </c>
      <c r="I227" s="38">
        <f t="shared" si="31"/>
        <v>1347.5803165440841</v>
      </c>
      <c r="J227" s="38">
        <f t="shared" si="32"/>
        <v>-48.882249008798041</v>
      </c>
      <c r="K227" s="38">
        <f t="shared" si="33"/>
        <v>1298.6980675352861</v>
      </c>
      <c r="L227" s="38">
        <f t="shared" si="34"/>
        <v>3371645.9519932983</v>
      </c>
      <c r="M227" s="38">
        <f t="shared" si="35"/>
        <v>3249342.5649732859</v>
      </c>
    </row>
    <row r="228" spans="1:13" x14ac:dyDescent="0.25">
      <c r="A228" s="37">
        <v>4212</v>
      </c>
      <c r="B228" s="37" t="s">
        <v>246</v>
      </c>
      <c r="C228" s="38">
        <v>12751770</v>
      </c>
      <c r="D228" s="38">
        <v>2253</v>
      </c>
      <c r="E228" s="38">
        <f t="shared" si="27"/>
        <v>5659.9067909454061</v>
      </c>
      <c r="F228" s="39">
        <f t="shared" si="28"/>
        <v>0.79231086179218224</v>
      </c>
      <c r="G228" s="38">
        <f t="shared" si="29"/>
        <v>949.52723871159776</v>
      </c>
      <c r="H228" s="40">
        <f t="shared" si="30"/>
        <v>269.24870012027526</v>
      </c>
      <c r="I228" s="38">
        <f t="shared" si="31"/>
        <v>1218.775938831873</v>
      </c>
      <c r="J228" s="38">
        <f t="shared" si="32"/>
        <v>-48.882249008798041</v>
      </c>
      <c r="K228" s="38">
        <f t="shared" si="33"/>
        <v>1169.893689823075</v>
      </c>
      <c r="L228" s="38">
        <f t="shared" si="34"/>
        <v>2745902.19018821</v>
      </c>
      <c r="M228" s="38">
        <f t="shared" si="35"/>
        <v>2635770.483171388</v>
      </c>
    </row>
    <row r="229" spans="1:13" x14ac:dyDescent="0.25">
      <c r="A229" s="37">
        <v>4213</v>
      </c>
      <c r="B229" s="37" t="s">
        <v>247</v>
      </c>
      <c r="C229" s="38">
        <v>37002704</v>
      </c>
      <c r="D229" s="38">
        <v>6430</v>
      </c>
      <c r="E229" s="38">
        <f t="shared" si="27"/>
        <v>5754.6973561430796</v>
      </c>
      <c r="F229" s="39">
        <f t="shared" si="28"/>
        <v>0.80558026660317417</v>
      </c>
      <c r="G229" s="38">
        <f t="shared" si="29"/>
        <v>888.86127698508676</v>
      </c>
      <c r="H229" s="40">
        <f t="shared" si="30"/>
        <v>236.07200230108955</v>
      </c>
      <c r="I229" s="38">
        <f t="shared" si="31"/>
        <v>1124.9332792861762</v>
      </c>
      <c r="J229" s="38">
        <f t="shared" si="32"/>
        <v>-48.882249008798041</v>
      </c>
      <c r="K229" s="38">
        <f t="shared" si="33"/>
        <v>1076.0510302773782</v>
      </c>
      <c r="L229" s="38">
        <f t="shared" si="34"/>
        <v>7233320.9858101131</v>
      </c>
      <c r="M229" s="38">
        <f t="shared" si="35"/>
        <v>6919008.1246835422</v>
      </c>
    </row>
    <row r="230" spans="1:13" x14ac:dyDescent="0.25">
      <c r="A230" s="37">
        <v>4214</v>
      </c>
      <c r="B230" s="37" t="s">
        <v>248</v>
      </c>
      <c r="C230" s="38">
        <v>36329108</v>
      </c>
      <c r="D230" s="38">
        <v>6299</v>
      </c>
      <c r="E230" s="38">
        <f t="shared" si="27"/>
        <v>5767.4405461184315</v>
      </c>
      <c r="F230" s="39">
        <f t="shared" si="28"/>
        <v>0.8073641418866867</v>
      </c>
      <c r="G230" s="38">
        <f t="shared" si="29"/>
        <v>880.70563540086152</v>
      </c>
      <c r="H230" s="40">
        <f t="shared" si="30"/>
        <v>231.61188580971637</v>
      </c>
      <c r="I230" s="38">
        <f t="shared" si="31"/>
        <v>1112.317521210578</v>
      </c>
      <c r="J230" s="38">
        <f t="shared" si="32"/>
        <v>-48.882249008798041</v>
      </c>
      <c r="K230" s="38">
        <f t="shared" si="33"/>
        <v>1063.43527220178</v>
      </c>
      <c r="L230" s="38">
        <f t="shared" si="34"/>
        <v>7006488.0661054309</v>
      </c>
      <c r="M230" s="38">
        <f t="shared" si="35"/>
        <v>6698578.7795990119</v>
      </c>
    </row>
    <row r="231" spans="1:13" x14ac:dyDescent="0.25">
      <c r="A231" s="37">
        <v>4215</v>
      </c>
      <c r="B231" s="37" t="s">
        <v>249</v>
      </c>
      <c r="C231" s="38">
        <v>84708980</v>
      </c>
      <c r="D231" s="38">
        <v>11822</v>
      </c>
      <c r="E231" s="38">
        <f t="shared" si="27"/>
        <v>7165.367958044324</v>
      </c>
      <c r="F231" s="39">
        <f t="shared" si="28"/>
        <v>1.0030551865232913</v>
      </c>
      <c r="G231" s="38">
        <f t="shared" si="29"/>
        <v>-13.967908231709735</v>
      </c>
      <c r="H231" s="40">
        <f t="shared" si="30"/>
        <v>0</v>
      </c>
      <c r="I231" s="38">
        <f t="shared" si="31"/>
        <v>-13.967908231709735</v>
      </c>
      <c r="J231" s="38">
        <f t="shared" si="32"/>
        <v>-48.882249008798041</v>
      </c>
      <c r="K231" s="38">
        <f t="shared" si="33"/>
        <v>-62.850157240507777</v>
      </c>
      <c r="L231" s="38">
        <f t="shared" si="34"/>
        <v>-165128.61111527251</v>
      </c>
      <c r="M231" s="38">
        <f t="shared" si="35"/>
        <v>-743014.55889728293</v>
      </c>
    </row>
    <row r="232" spans="1:13" x14ac:dyDescent="0.25">
      <c r="A232" s="37">
        <v>4216</v>
      </c>
      <c r="B232" s="37" t="s">
        <v>250</v>
      </c>
      <c r="C232" s="38">
        <v>30880992</v>
      </c>
      <c r="D232" s="38">
        <v>5447</v>
      </c>
      <c r="E232" s="38">
        <f t="shared" si="27"/>
        <v>5669.3578116394347</v>
      </c>
      <c r="F232" s="39">
        <f t="shared" si="28"/>
        <v>0.79363387763457749</v>
      </c>
      <c r="G232" s="38">
        <f t="shared" si="29"/>
        <v>943.47858546741952</v>
      </c>
      <c r="H232" s="40">
        <f t="shared" si="30"/>
        <v>265.94084287736524</v>
      </c>
      <c r="I232" s="38">
        <f t="shared" si="31"/>
        <v>1209.4194283447848</v>
      </c>
      <c r="J232" s="38">
        <f t="shared" si="32"/>
        <v>-48.882249008798041</v>
      </c>
      <c r="K232" s="38">
        <f t="shared" si="33"/>
        <v>1160.5371793359868</v>
      </c>
      <c r="L232" s="38">
        <f t="shared" si="34"/>
        <v>6587707.6261940431</v>
      </c>
      <c r="M232" s="38">
        <f t="shared" si="35"/>
        <v>6321446.0158431204</v>
      </c>
    </row>
    <row r="233" spans="1:13" x14ac:dyDescent="0.25">
      <c r="A233" s="37">
        <v>4217</v>
      </c>
      <c r="B233" s="37" t="s">
        <v>251</v>
      </c>
      <c r="C233" s="38">
        <v>9871829</v>
      </c>
      <c r="D233" s="38">
        <v>1805</v>
      </c>
      <c r="E233" s="38">
        <f t="shared" si="27"/>
        <v>5469.1573407202213</v>
      </c>
      <c r="F233" s="39">
        <f t="shared" si="28"/>
        <v>0.76560850310032535</v>
      </c>
      <c r="G233" s="38">
        <f t="shared" si="29"/>
        <v>1071.6068868557161</v>
      </c>
      <c r="H233" s="40">
        <f t="shared" si="30"/>
        <v>336.01100769908993</v>
      </c>
      <c r="I233" s="38">
        <f t="shared" si="31"/>
        <v>1407.6178945548061</v>
      </c>
      <c r="J233" s="38">
        <f t="shared" si="32"/>
        <v>-48.882249008798041</v>
      </c>
      <c r="K233" s="38">
        <f t="shared" si="33"/>
        <v>1358.7356455460081</v>
      </c>
      <c r="L233" s="38">
        <f t="shared" si="34"/>
        <v>2540750.299671425</v>
      </c>
      <c r="M233" s="38">
        <f t="shared" si="35"/>
        <v>2452517.8402105444</v>
      </c>
    </row>
    <row r="234" spans="1:13" x14ac:dyDescent="0.25">
      <c r="A234" s="37">
        <v>4218</v>
      </c>
      <c r="B234" s="37" t="s">
        <v>252</v>
      </c>
      <c r="C234" s="38">
        <v>7263543</v>
      </c>
      <c r="D234" s="38">
        <v>1386</v>
      </c>
      <c r="E234" s="38">
        <f t="shared" si="27"/>
        <v>5240.651515151515</v>
      </c>
      <c r="F234" s="39">
        <f t="shared" si="28"/>
        <v>0.73362075943809546</v>
      </c>
      <c r="G234" s="38">
        <f t="shared" si="29"/>
        <v>1217.8506152196881</v>
      </c>
      <c r="H234" s="40">
        <f t="shared" si="30"/>
        <v>415.98804664813713</v>
      </c>
      <c r="I234" s="38">
        <f t="shared" si="31"/>
        <v>1633.8386618678251</v>
      </c>
      <c r="J234" s="38">
        <f t="shared" si="32"/>
        <v>-48.882249008798041</v>
      </c>
      <c r="K234" s="38">
        <f t="shared" si="33"/>
        <v>1584.9564128590271</v>
      </c>
      <c r="L234" s="38">
        <f t="shared" si="34"/>
        <v>2264500.3853488057</v>
      </c>
      <c r="M234" s="38">
        <f t="shared" si="35"/>
        <v>2196749.5882226117</v>
      </c>
    </row>
    <row r="235" spans="1:13" x14ac:dyDescent="0.25">
      <c r="A235" s="37">
        <v>4219</v>
      </c>
      <c r="B235" s="37" t="s">
        <v>253</v>
      </c>
      <c r="C235" s="38">
        <v>21063050</v>
      </c>
      <c r="D235" s="38">
        <v>3842</v>
      </c>
      <c r="E235" s="38">
        <f t="shared" si="27"/>
        <v>5482.3138990109319</v>
      </c>
      <c r="F235" s="39">
        <f t="shared" si="28"/>
        <v>0.76745024439087239</v>
      </c>
      <c r="G235" s="38">
        <f t="shared" si="29"/>
        <v>1063.1866895496612</v>
      </c>
      <c r="H235" s="40">
        <f t="shared" si="30"/>
        <v>331.4062122973412</v>
      </c>
      <c r="I235" s="38">
        <f t="shared" si="31"/>
        <v>1394.5929018470024</v>
      </c>
      <c r="J235" s="38">
        <f t="shared" si="32"/>
        <v>-48.882249008798041</v>
      </c>
      <c r="K235" s="38">
        <f t="shared" si="33"/>
        <v>1345.7106528382044</v>
      </c>
      <c r="L235" s="38">
        <f t="shared" si="34"/>
        <v>5358025.9288961831</v>
      </c>
      <c r="M235" s="38">
        <f t="shared" si="35"/>
        <v>5170220.3282043813</v>
      </c>
    </row>
    <row r="236" spans="1:13" x14ac:dyDescent="0.25">
      <c r="A236" s="37">
        <v>4220</v>
      </c>
      <c r="B236" s="37" t="s">
        <v>254</v>
      </c>
      <c r="C236" s="38">
        <v>6712778</v>
      </c>
      <c r="D236" s="38">
        <v>1167</v>
      </c>
      <c r="E236" s="38">
        <f t="shared" si="27"/>
        <v>5752.1662382176519</v>
      </c>
      <c r="F236" s="39">
        <f t="shared" si="28"/>
        <v>0.8052259441206906</v>
      </c>
      <c r="G236" s="38">
        <f t="shared" si="29"/>
        <v>890.48119245736052</v>
      </c>
      <c r="H236" s="40">
        <f t="shared" si="30"/>
        <v>236.95789357498924</v>
      </c>
      <c r="I236" s="38">
        <f t="shared" si="31"/>
        <v>1127.4390860323497</v>
      </c>
      <c r="J236" s="38">
        <f t="shared" si="32"/>
        <v>-48.882249008798041</v>
      </c>
      <c r="K236" s="38">
        <f t="shared" si="33"/>
        <v>1078.5568370235517</v>
      </c>
      <c r="L236" s="38">
        <f t="shared" si="34"/>
        <v>1315721.413399752</v>
      </c>
      <c r="M236" s="38">
        <f t="shared" si="35"/>
        <v>1258675.8288064848</v>
      </c>
    </row>
    <row r="237" spans="1:13" x14ac:dyDescent="0.25">
      <c r="A237" s="37">
        <v>4221</v>
      </c>
      <c r="B237" s="37" t="s">
        <v>255</v>
      </c>
      <c r="C237" s="38">
        <v>8513520</v>
      </c>
      <c r="D237" s="38">
        <v>1209</v>
      </c>
      <c r="E237" s="38">
        <f t="shared" si="27"/>
        <v>7041.786600496278</v>
      </c>
      <c r="F237" s="39">
        <f t="shared" si="28"/>
        <v>0.98575545783217888</v>
      </c>
      <c r="G237" s="38">
        <f t="shared" si="29"/>
        <v>65.124160599039755</v>
      </c>
      <c r="H237" s="40">
        <f t="shared" si="30"/>
        <v>0</v>
      </c>
      <c r="I237" s="38">
        <f t="shared" si="31"/>
        <v>65.124160599039755</v>
      </c>
      <c r="J237" s="38">
        <f t="shared" si="32"/>
        <v>-48.882249008798041</v>
      </c>
      <c r="K237" s="38">
        <f t="shared" si="33"/>
        <v>16.241911590241713</v>
      </c>
      <c r="L237" s="38">
        <f t="shared" si="34"/>
        <v>78735.110164239057</v>
      </c>
      <c r="M237" s="38">
        <f t="shared" si="35"/>
        <v>19636.47111260223</v>
      </c>
    </row>
    <row r="238" spans="1:13" x14ac:dyDescent="0.25">
      <c r="A238" s="37">
        <v>4222</v>
      </c>
      <c r="B238" s="37" t="s">
        <v>256</v>
      </c>
      <c r="C238" s="38">
        <v>9262114</v>
      </c>
      <c r="D238" s="38">
        <v>1057</v>
      </c>
      <c r="E238" s="38">
        <f t="shared" si="27"/>
        <v>8762.6433301797533</v>
      </c>
      <c r="F238" s="39">
        <f t="shared" si="28"/>
        <v>1.2266522656555185</v>
      </c>
      <c r="G238" s="38">
        <f t="shared" si="29"/>
        <v>-1036.2241463983844</v>
      </c>
      <c r="H238" s="40">
        <f t="shared" si="30"/>
        <v>0</v>
      </c>
      <c r="I238" s="38">
        <f t="shared" si="31"/>
        <v>-1036.2241463983844</v>
      </c>
      <c r="J238" s="38">
        <f t="shared" si="32"/>
        <v>-48.882249008798041</v>
      </c>
      <c r="K238" s="38">
        <f t="shared" si="33"/>
        <v>-1085.1063954071824</v>
      </c>
      <c r="L238" s="38">
        <f t="shared" si="34"/>
        <v>-1095288.9227430923</v>
      </c>
      <c r="M238" s="38">
        <f t="shared" si="35"/>
        <v>-1146957.4599453919</v>
      </c>
    </row>
    <row r="239" spans="1:13" x14ac:dyDescent="0.25">
      <c r="A239" s="37">
        <v>4223</v>
      </c>
      <c r="B239" s="37" t="s">
        <v>257</v>
      </c>
      <c r="C239" s="38">
        <v>88870866</v>
      </c>
      <c r="D239" s="38">
        <v>15772</v>
      </c>
      <c r="E239" s="38">
        <f t="shared" si="27"/>
        <v>5634.7239411615519</v>
      </c>
      <c r="F239" s="39">
        <f t="shared" si="28"/>
        <v>0.78878560136800913</v>
      </c>
      <c r="G239" s="38">
        <f t="shared" si="29"/>
        <v>965.64426257326443</v>
      </c>
      <c r="H239" s="40">
        <f t="shared" si="30"/>
        <v>278.0626975446242</v>
      </c>
      <c r="I239" s="38">
        <f t="shared" si="31"/>
        <v>1243.7069601178887</v>
      </c>
      <c r="J239" s="38">
        <f t="shared" si="32"/>
        <v>-48.882249008798041</v>
      </c>
      <c r="K239" s="38">
        <f t="shared" si="33"/>
        <v>1194.8247111090907</v>
      </c>
      <c r="L239" s="38">
        <f t="shared" si="34"/>
        <v>19615746.17497934</v>
      </c>
      <c r="M239" s="38">
        <f t="shared" si="35"/>
        <v>18844775.343612578</v>
      </c>
    </row>
    <row r="240" spans="1:13" x14ac:dyDescent="0.25">
      <c r="A240" s="37">
        <v>4224</v>
      </c>
      <c r="B240" s="37" t="s">
        <v>258</v>
      </c>
      <c r="C240" s="38">
        <v>6430503</v>
      </c>
      <c r="D240" s="38">
        <v>904</v>
      </c>
      <c r="E240" s="38">
        <f t="shared" si="27"/>
        <v>7113.3882743362828</v>
      </c>
      <c r="F240" s="39">
        <f t="shared" si="28"/>
        <v>0.99577872959288949</v>
      </c>
      <c r="G240" s="38">
        <f t="shared" si="29"/>
        <v>19.29908934143663</v>
      </c>
      <c r="H240" s="40">
        <f t="shared" si="30"/>
        <v>0</v>
      </c>
      <c r="I240" s="38">
        <f t="shared" si="31"/>
        <v>19.29908934143663</v>
      </c>
      <c r="J240" s="38">
        <f t="shared" si="32"/>
        <v>-48.882249008798041</v>
      </c>
      <c r="K240" s="38">
        <f t="shared" si="33"/>
        <v>-29.583159667361411</v>
      </c>
      <c r="L240" s="38">
        <f t="shared" si="34"/>
        <v>17446.376764658715</v>
      </c>
      <c r="M240" s="38">
        <f t="shared" si="35"/>
        <v>-26743.176339294714</v>
      </c>
    </row>
    <row r="241" spans="1:13" x14ac:dyDescent="0.25">
      <c r="A241" s="37">
        <v>4225</v>
      </c>
      <c r="B241" s="37" t="s">
        <v>259</v>
      </c>
      <c r="C241" s="38">
        <v>61783953</v>
      </c>
      <c r="D241" s="38">
        <v>10922</v>
      </c>
      <c r="E241" s="38">
        <f t="shared" si="27"/>
        <v>5656.835103460905</v>
      </c>
      <c r="F241" s="39">
        <f t="shared" si="28"/>
        <v>0.79188086683857362</v>
      </c>
      <c r="G241" s="38">
        <f t="shared" si="29"/>
        <v>951.49311870167844</v>
      </c>
      <c r="H241" s="40">
        <f t="shared" si="30"/>
        <v>270.32379073985066</v>
      </c>
      <c r="I241" s="38">
        <f t="shared" si="31"/>
        <v>1221.8169094415291</v>
      </c>
      <c r="J241" s="38">
        <f t="shared" si="32"/>
        <v>-48.882249008798041</v>
      </c>
      <c r="K241" s="38">
        <f t="shared" si="33"/>
        <v>1172.9346604327311</v>
      </c>
      <c r="L241" s="38">
        <f t="shared" si="34"/>
        <v>13344684.284920381</v>
      </c>
      <c r="M241" s="38">
        <f t="shared" si="35"/>
        <v>12810792.36124629</v>
      </c>
    </row>
    <row r="242" spans="1:13" x14ac:dyDescent="0.25">
      <c r="A242" s="37">
        <v>4226</v>
      </c>
      <c r="B242" s="37" t="s">
        <v>260</v>
      </c>
      <c r="C242" s="38">
        <v>11524925</v>
      </c>
      <c r="D242" s="38">
        <v>1794</v>
      </c>
      <c r="E242" s="38">
        <f t="shared" si="27"/>
        <v>6424.1499442586401</v>
      </c>
      <c r="F242" s="39">
        <f t="shared" si="28"/>
        <v>0.89929462915546776</v>
      </c>
      <c r="G242" s="38">
        <f t="shared" si="29"/>
        <v>460.41162059112804</v>
      </c>
      <c r="H242" s="40">
        <f t="shared" si="30"/>
        <v>1.7635964606433843</v>
      </c>
      <c r="I242" s="38">
        <f t="shared" si="31"/>
        <v>462.17521705177143</v>
      </c>
      <c r="J242" s="38">
        <f t="shared" si="32"/>
        <v>-48.882249008798041</v>
      </c>
      <c r="K242" s="38">
        <f t="shared" si="33"/>
        <v>413.29296804297337</v>
      </c>
      <c r="L242" s="38">
        <f t="shared" si="34"/>
        <v>829142.33939087798</v>
      </c>
      <c r="M242" s="38">
        <f t="shared" si="35"/>
        <v>741447.58466909418</v>
      </c>
    </row>
    <row r="243" spans="1:13" x14ac:dyDescent="0.25">
      <c r="A243" s="37">
        <v>4227</v>
      </c>
      <c r="B243" s="37" t="s">
        <v>261</v>
      </c>
      <c r="C243" s="38">
        <v>39683108</v>
      </c>
      <c r="D243" s="38">
        <v>6242</v>
      </c>
      <c r="E243" s="38">
        <f t="shared" si="27"/>
        <v>6357.4347965395709</v>
      </c>
      <c r="F243" s="39">
        <f t="shared" si="28"/>
        <v>0.88995540535968876</v>
      </c>
      <c r="G243" s="38">
        <f t="shared" si="29"/>
        <v>503.10931513133227</v>
      </c>
      <c r="H243" s="40">
        <f t="shared" si="30"/>
        <v>25.113898162317582</v>
      </c>
      <c r="I243" s="38">
        <f t="shared" si="31"/>
        <v>528.22321329364991</v>
      </c>
      <c r="J243" s="38">
        <f t="shared" si="32"/>
        <v>-48.882249008798041</v>
      </c>
      <c r="K243" s="38">
        <f t="shared" si="33"/>
        <v>479.34096428485185</v>
      </c>
      <c r="L243" s="38">
        <f t="shared" si="34"/>
        <v>3297169.2973789629</v>
      </c>
      <c r="M243" s="38">
        <f t="shared" si="35"/>
        <v>2992046.2990660453</v>
      </c>
    </row>
    <row r="244" spans="1:13" x14ac:dyDescent="0.25">
      <c r="A244" s="37">
        <v>4228</v>
      </c>
      <c r="B244" s="37" t="s">
        <v>262</v>
      </c>
      <c r="C244" s="38">
        <v>14998356</v>
      </c>
      <c r="D244" s="38">
        <v>1911</v>
      </c>
      <c r="E244" s="38">
        <f t="shared" si="27"/>
        <v>7848.4332810047099</v>
      </c>
      <c r="F244" s="39">
        <f t="shared" si="28"/>
        <v>1.0986751489511</v>
      </c>
      <c r="G244" s="38">
        <f t="shared" si="29"/>
        <v>-451.12971492635671</v>
      </c>
      <c r="H244" s="40">
        <f t="shared" si="30"/>
        <v>0</v>
      </c>
      <c r="I244" s="38">
        <f t="shared" si="31"/>
        <v>-451.12971492635671</v>
      </c>
      <c r="J244" s="38">
        <f t="shared" si="32"/>
        <v>-48.882249008798041</v>
      </c>
      <c r="K244" s="38">
        <f t="shared" si="33"/>
        <v>-500.01196393515477</v>
      </c>
      <c r="L244" s="38">
        <f t="shared" si="34"/>
        <v>-862108.88522426772</v>
      </c>
      <c r="M244" s="38">
        <f t="shared" si="35"/>
        <v>-955522.86308008072</v>
      </c>
    </row>
    <row r="245" spans="1:13" x14ac:dyDescent="0.25">
      <c r="A245" s="37">
        <v>4601</v>
      </c>
      <c r="B245" s="37" t="s">
        <v>263</v>
      </c>
      <c r="C245" s="38">
        <v>2292841347</v>
      </c>
      <c r="D245" s="38">
        <v>294860</v>
      </c>
      <c r="E245" s="38">
        <f t="shared" si="27"/>
        <v>7776.0338703113339</v>
      </c>
      <c r="F245" s="39">
        <f t="shared" si="28"/>
        <v>1.0885402047552903</v>
      </c>
      <c r="G245" s="38">
        <f t="shared" si="29"/>
        <v>-404.79409208259602</v>
      </c>
      <c r="H245" s="40">
        <f t="shared" si="30"/>
        <v>0</v>
      </c>
      <c r="I245" s="38">
        <f t="shared" si="31"/>
        <v>-404.79409208259602</v>
      </c>
      <c r="J245" s="38">
        <f t="shared" si="32"/>
        <v>-48.882249008798041</v>
      </c>
      <c r="K245" s="38">
        <f t="shared" si="33"/>
        <v>-453.67634109139408</v>
      </c>
      <c r="L245" s="38">
        <f t="shared" si="34"/>
        <v>-119357585.99147427</v>
      </c>
      <c r="M245" s="38">
        <f t="shared" si="35"/>
        <v>-133771005.93420845</v>
      </c>
    </row>
    <row r="246" spans="1:13" x14ac:dyDescent="0.25">
      <c r="A246" s="37">
        <v>4602</v>
      </c>
      <c r="B246" s="37" t="s">
        <v>264</v>
      </c>
      <c r="C246" s="38">
        <v>126600212</v>
      </c>
      <c r="D246" s="38">
        <v>17356</v>
      </c>
      <c r="E246" s="38">
        <f t="shared" si="27"/>
        <v>7294.3196589075824</v>
      </c>
      <c r="F246" s="39">
        <f t="shared" si="28"/>
        <v>1.021106691082339</v>
      </c>
      <c r="G246" s="38">
        <f t="shared" si="29"/>
        <v>-96.496996784195076</v>
      </c>
      <c r="H246" s="40">
        <f t="shared" si="30"/>
        <v>0</v>
      </c>
      <c r="I246" s="38">
        <f t="shared" si="31"/>
        <v>-96.496996784195076</v>
      </c>
      <c r="J246" s="38">
        <f t="shared" si="32"/>
        <v>-48.882249008798041</v>
      </c>
      <c r="K246" s="38">
        <f t="shared" si="33"/>
        <v>-145.37924579299312</v>
      </c>
      <c r="L246" s="38">
        <f t="shared" si="34"/>
        <v>-1674801.8761864898</v>
      </c>
      <c r="M246" s="38">
        <f t="shared" si="35"/>
        <v>-2523202.1899831886</v>
      </c>
    </row>
    <row r="247" spans="1:13" x14ac:dyDescent="0.25">
      <c r="A247" s="37">
        <v>4611</v>
      </c>
      <c r="B247" s="37" t="s">
        <v>265</v>
      </c>
      <c r="C247" s="38">
        <v>26881135</v>
      </c>
      <c r="D247" s="38">
        <v>4115</v>
      </c>
      <c r="E247" s="38">
        <f t="shared" si="27"/>
        <v>6532.4750911300125</v>
      </c>
      <c r="F247" s="39">
        <f t="shared" si="28"/>
        <v>0.91445869344866892</v>
      </c>
      <c r="G247" s="38">
        <f t="shared" si="29"/>
        <v>391.08352659344968</v>
      </c>
      <c r="H247" s="40">
        <f t="shared" si="30"/>
        <v>0</v>
      </c>
      <c r="I247" s="38">
        <f t="shared" si="31"/>
        <v>391.08352659344968</v>
      </c>
      <c r="J247" s="38">
        <f t="shared" si="32"/>
        <v>-48.882249008798041</v>
      </c>
      <c r="K247" s="38">
        <f t="shared" si="33"/>
        <v>342.20127758465162</v>
      </c>
      <c r="L247" s="38">
        <f t="shared" si="34"/>
        <v>1609308.7119320454</v>
      </c>
      <c r="M247" s="38">
        <f t="shared" si="35"/>
        <v>1408158.2572608413</v>
      </c>
    </row>
    <row r="248" spans="1:13" x14ac:dyDescent="0.25">
      <c r="A248" s="37">
        <v>4612</v>
      </c>
      <c r="B248" s="37" t="s">
        <v>266</v>
      </c>
      <c r="C248" s="38">
        <v>38979566</v>
      </c>
      <c r="D248" s="38">
        <v>5766</v>
      </c>
      <c r="E248" s="38">
        <f t="shared" si="27"/>
        <v>6760.2438432188692</v>
      </c>
      <c r="F248" s="39">
        <f t="shared" si="28"/>
        <v>0.94634325673256492</v>
      </c>
      <c r="G248" s="38">
        <f t="shared" si="29"/>
        <v>245.31152525658138</v>
      </c>
      <c r="H248" s="40">
        <f t="shared" si="30"/>
        <v>0</v>
      </c>
      <c r="I248" s="38">
        <f t="shared" si="31"/>
        <v>245.31152525658138</v>
      </c>
      <c r="J248" s="38">
        <f t="shared" si="32"/>
        <v>-48.882249008798041</v>
      </c>
      <c r="K248" s="38">
        <f t="shared" si="33"/>
        <v>196.42927624778332</v>
      </c>
      <c r="L248" s="38">
        <f t="shared" si="34"/>
        <v>1414466.2546294483</v>
      </c>
      <c r="M248" s="38">
        <f t="shared" si="35"/>
        <v>1132611.2068447187</v>
      </c>
    </row>
    <row r="249" spans="1:13" x14ac:dyDescent="0.25">
      <c r="A249" s="37">
        <v>4613</v>
      </c>
      <c r="B249" s="37" t="s">
        <v>267</v>
      </c>
      <c r="C249" s="38">
        <v>97122948</v>
      </c>
      <c r="D249" s="38">
        <v>12531</v>
      </c>
      <c r="E249" s="38">
        <f t="shared" si="27"/>
        <v>7750.6143164950918</v>
      </c>
      <c r="F249" s="39">
        <f t="shared" si="28"/>
        <v>1.0849818089487129</v>
      </c>
      <c r="G249" s="38">
        <f t="shared" si="29"/>
        <v>-388.52557764020111</v>
      </c>
      <c r="H249" s="40">
        <f t="shared" si="30"/>
        <v>0</v>
      </c>
      <c r="I249" s="38">
        <f t="shared" si="31"/>
        <v>-388.52557764020111</v>
      </c>
      <c r="J249" s="38">
        <f t="shared" si="32"/>
        <v>-48.882249008798041</v>
      </c>
      <c r="K249" s="38">
        <f t="shared" si="33"/>
        <v>-437.40782664899916</v>
      </c>
      <c r="L249" s="38">
        <f t="shared" si="34"/>
        <v>-4868614.0134093603</v>
      </c>
      <c r="M249" s="38">
        <f t="shared" si="35"/>
        <v>-5481157.4757386083</v>
      </c>
    </row>
    <row r="250" spans="1:13" x14ac:dyDescent="0.25">
      <c r="A250" s="37">
        <v>4614</v>
      </c>
      <c r="B250" s="37" t="s">
        <v>268</v>
      </c>
      <c r="C250" s="38">
        <v>175371379</v>
      </c>
      <c r="D250" s="38">
        <v>19276</v>
      </c>
      <c r="E250" s="38">
        <f t="shared" si="27"/>
        <v>9097.9134156463988</v>
      </c>
      <c r="F250" s="39">
        <f t="shared" si="28"/>
        <v>1.2735855704184484</v>
      </c>
      <c r="G250" s="38">
        <f t="shared" si="29"/>
        <v>-1250.7970010970375</v>
      </c>
      <c r="H250" s="40">
        <f t="shared" si="30"/>
        <v>0</v>
      </c>
      <c r="I250" s="38">
        <f t="shared" si="31"/>
        <v>-1250.7970010970375</v>
      </c>
      <c r="J250" s="38">
        <f t="shared" si="32"/>
        <v>-48.882249008798041</v>
      </c>
      <c r="K250" s="38">
        <f t="shared" si="33"/>
        <v>-1299.6792501058355</v>
      </c>
      <c r="L250" s="38">
        <f t="shared" si="34"/>
        <v>-24110362.993146494</v>
      </c>
      <c r="M250" s="38">
        <f t="shared" si="35"/>
        <v>-25052617.225040086</v>
      </c>
    </row>
    <row r="251" spans="1:13" x14ac:dyDescent="0.25">
      <c r="A251" s="37">
        <v>4615</v>
      </c>
      <c r="B251" s="37" t="s">
        <v>269</v>
      </c>
      <c r="C251" s="38">
        <v>23642009</v>
      </c>
      <c r="D251" s="38">
        <v>3237</v>
      </c>
      <c r="E251" s="38">
        <f t="shared" si="27"/>
        <v>7303.6790237874575</v>
      </c>
      <c r="F251" s="39">
        <f t="shared" si="28"/>
        <v>1.0224168763429275</v>
      </c>
      <c r="G251" s="38">
        <f t="shared" si="29"/>
        <v>-102.48699030731514</v>
      </c>
      <c r="H251" s="40">
        <f t="shared" si="30"/>
        <v>0</v>
      </c>
      <c r="I251" s="38">
        <f t="shared" si="31"/>
        <v>-102.48699030731514</v>
      </c>
      <c r="J251" s="38">
        <f t="shared" si="32"/>
        <v>-48.882249008798041</v>
      </c>
      <c r="K251" s="38">
        <f t="shared" si="33"/>
        <v>-151.36923931611318</v>
      </c>
      <c r="L251" s="38">
        <f t="shared" si="34"/>
        <v>-331750.38762477913</v>
      </c>
      <c r="M251" s="38">
        <f t="shared" si="35"/>
        <v>-489982.22766625835</v>
      </c>
    </row>
    <row r="252" spans="1:13" x14ac:dyDescent="0.25">
      <c r="A252" s="37">
        <v>4616</v>
      </c>
      <c r="B252" s="37" t="s">
        <v>270</v>
      </c>
      <c r="C252" s="38">
        <v>21095393</v>
      </c>
      <c r="D252" s="38">
        <v>3053</v>
      </c>
      <c r="E252" s="38">
        <f t="shared" si="27"/>
        <v>6909.7258434326895</v>
      </c>
      <c r="F252" s="39">
        <f t="shared" si="28"/>
        <v>0.96726872720167278</v>
      </c>
      <c r="G252" s="38">
        <f t="shared" si="29"/>
        <v>149.64304511973634</v>
      </c>
      <c r="H252" s="40">
        <f t="shared" si="30"/>
        <v>0</v>
      </c>
      <c r="I252" s="38">
        <f t="shared" si="31"/>
        <v>149.64304511973634</v>
      </c>
      <c r="J252" s="38">
        <f t="shared" si="32"/>
        <v>-48.882249008798041</v>
      </c>
      <c r="K252" s="38">
        <f t="shared" si="33"/>
        <v>100.7607961109383</v>
      </c>
      <c r="L252" s="38">
        <f t="shared" si="34"/>
        <v>456860.21675055503</v>
      </c>
      <c r="M252" s="38">
        <f t="shared" si="35"/>
        <v>307622.71052669466</v>
      </c>
    </row>
    <row r="253" spans="1:13" x14ac:dyDescent="0.25">
      <c r="A253" s="37">
        <v>4617</v>
      </c>
      <c r="B253" s="37" t="s">
        <v>271</v>
      </c>
      <c r="C253" s="38">
        <v>94468886</v>
      </c>
      <c r="D253" s="38">
        <v>13236</v>
      </c>
      <c r="E253" s="38">
        <f t="shared" si="27"/>
        <v>7137.2685101239049</v>
      </c>
      <c r="F253" s="39">
        <f t="shared" si="28"/>
        <v>0.99912164156927752</v>
      </c>
      <c r="G253" s="38">
        <f t="shared" si="29"/>
        <v>4.0157384373585225</v>
      </c>
      <c r="H253" s="40">
        <f t="shared" si="30"/>
        <v>0</v>
      </c>
      <c r="I253" s="38">
        <f t="shared" si="31"/>
        <v>4.0157384373585225</v>
      </c>
      <c r="J253" s="38">
        <f t="shared" si="32"/>
        <v>-48.882249008798041</v>
      </c>
      <c r="K253" s="38">
        <f t="shared" si="33"/>
        <v>-44.86651057143952</v>
      </c>
      <c r="L253" s="38">
        <f t="shared" si="34"/>
        <v>53152.313956877406</v>
      </c>
      <c r="M253" s="38">
        <f t="shared" si="35"/>
        <v>-593853.13392357354</v>
      </c>
    </row>
    <row r="254" spans="1:13" x14ac:dyDescent="0.25">
      <c r="A254" s="37">
        <v>4618</v>
      </c>
      <c r="B254" s="37" t="s">
        <v>272</v>
      </c>
      <c r="C254" s="38">
        <v>87504174</v>
      </c>
      <c r="D254" s="38">
        <v>10929</v>
      </c>
      <c r="E254" s="38">
        <f t="shared" si="27"/>
        <v>8006.6038978863571</v>
      </c>
      <c r="F254" s="39">
        <f t="shared" si="28"/>
        <v>1.1208169089483111</v>
      </c>
      <c r="G254" s="38">
        <f t="shared" si="29"/>
        <v>-552.35890973061089</v>
      </c>
      <c r="H254" s="40">
        <f t="shared" si="30"/>
        <v>0</v>
      </c>
      <c r="I254" s="38">
        <f t="shared" si="31"/>
        <v>-552.35890973061089</v>
      </c>
      <c r="J254" s="38">
        <f t="shared" si="32"/>
        <v>-48.882249008798041</v>
      </c>
      <c r="K254" s="38">
        <f t="shared" si="33"/>
        <v>-601.24115873940889</v>
      </c>
      <c r="L254" s="38">
        <f t="shared" si="34"/>
        <v>-6036730.5244458467</v>
      </c>
      <c r="M254" s="38">
        <f t="shared" si="35"/>
        <v>-6570964.6238629995</v>
      </c>
    </row>
    <row r="255" spans="1:13" x14ac:dyDescent="0.25">
      <c r="A255" s="37">
        <v>4619</v>
      </c>
      <c r="B255" s="37" t="s">
        <v>273</v>
      </c>
      <c r="C255" s="38">
        <v>7026893</v>
      </c>
      <c r="D255" s="38">
        <v>985</v>
      </c>
      <c r="E255" s="38">
        <f t="shared" si="27"/>
        <v>7133.9015228426397</v>
      </c>
      <c r="F255" s="39">
        <f t="shared" si="28"/>
        <v>0.99865030861398385</v>
      </c>
      <c r="G255" s="38">
        <f t="shared" si="29"/>
        <v>6.1706102973682571</v>
      </c>
      <c r="H255" s="40">
        <f t="shared" si="30"/>
        <v>0</v>
      </c>
      <c r="I255" s="38">
        <f t="shared" si="31"/>
        <v>6.1706102973682571</v>
      </c>
      <c r="J255" s="38">
        <f t="shared" si="32"/>
        <v>-48.882249008798041</v>
      </c>
      <c r="K255" s="38">
        <f t="shared" si="33"/>
        <v>-42.711638711429785</v>
      </c>
      <c r="L255" s="38">
        <f t="shared" si="34"/>
        <v>6078.0511429077333</v>
      </c>
      <c r="M255" s="38">
        <f t="shared" si="35"/>
        <v>-42070.964130758337</v>
      </c>
    </row>
    <row r="256" spans="1:13" x14ac:dyDescent="0.25">
      <c r="A256" s="37">
        <v>4620</v>
      </c>
      <c r="B256" s="37" t="s">
        <v>274</v>
      </c>
      <c r="C256" s="38">
        <v>6290521</v>
      </c>
      <c r="D256" s="38">
        <v>1114</v>
      </c>
      <c r="E256" s="38">
        <f t="shared" si="27"/>
        <v>5646.7872531418316</v>
      </c>
      <c r="F256" s="39">
        <f t="shared" si="28"/>
        <v>0.79047430287214937</v>
      </c>
      <c r="G256" s="38">
        <f t="shared" si="29"/>
        <v>957.92374290588543</v>
      </c>
      <c r="H256" s="40">
        <f t="shared" si="30"/>
        <v>273.84053835152633</v>
      </c>
      <c r="I256" s="38">
        <f t="shared" si="31"/>
        <v>1231.7642812574118</v>
      </c>
      <c r="J256" s="38">
        <f t="shared" si="32"/>
        <v>-48.882249008798041</v>
      </c>
      <c r="K256" s="38">
        <f t="shared" si="33"/>
        <v>1182.8820322486138</v>
      </c>
      <c r="L256" s="38">
        <f t="shared" si="34"/>
        <v>1372185.4093207568</v>
      </c>
      <c r="M256" s="38">
        <f t="shared" si="35"/>
        <v>1317730.5839249557</v>
      </c>
    </row>
    <row r="257" spans="1:13" x14ac:dyDescent="0.25">
      <c r="A257" s="37">
        <v>4621</v>
      </c>
      <c r="B257" s="37" t="s">
        <v>275</v>
      </c>
      <c r="C257" s="38">
        <v>109603121</v>
      </c>
      <c r="D257" s="38">
        <v>16438</v>
      </c>
      <c r="E257" s="38">
        <f t="shared" si="27"/>
        <v>6667.6676602993066</v>
      </c>
      <c r="F257" s="39">
        <f t="shared" si="28"/>
        <v>0.93338383567146699</v>
      </c>
      <c r="G257" s="38">
        <f t="shared" si="29"/>
        <v>304.56028232510147</v>
      </c>
      <c r="H257" s="40">
        <f t="shared" si="30"/>
        <v>0</v>
      </c>
      <c r="I257" s="38">
        <f t="shared" si="31"/>
        <v>304.56028232510147</v>
      </c>
      <c r="J257" s="38">
        <f t="shared" si="32"/>
        <v>-48.882249008798041</v>
      </c>
      <c r="K257" s="38">
        <f t="shared" si="33"/>
        <v>255.67803331630341</v>
      </c>
      <c r="L257" s="38">
        <f t="shared" si="34"/>
        <v>5006361.9208600176</v>
      </c>
      <c r="M257" s="38">
        <f t="shared" si="35"/>
        <v>4202835.5116533954</v>
      </c>
    </row>
    <row r="258" spans="1:13" x14ac:dyDescent="0.25">
      <c r="A258" s="37">
        <v>4622</v>
      </c>
      <c r="B258" s="37" t="s">
        <v>276</v>
      </c>
      <c r="C258" s="38">
        <v>57046740</v>
      </c>
      <c r="D258" s="38">
        <v>8490</v>
      </c>
      <c r="E258" s="38">
        <f t="shared" si="27"/>
        <v>6719.2862190812721</v>
      </c>
      <c r="F258" s="39">
        <f t="shared" si="28"/>
        <v>0.94060973996700015</v>
      </c>
      <c r="G258" s="38">
        <f t="shared" si="29"/>
        <v>271.52440470464353</v>
      </c>
      <c r="H258" s="40">
        <f t="shared" si="30"/>
        <v>0</v>
      </c>
      <c r="I258" s="38">
        <f t="shared" si="31"/>
        <v>271.52440470464353</v>
      </c>
      <c r="J258" s="38">
        <f t="shared" si="32"/>
        <v>-48.882249008798041</v>
      </c>
      <c r="K258" s="38">
        <f t="shared" si="33"/>
        <v>222.64215569584547</v>
      </c>
      <c r="L258" s="38">
        <f t="shared" si="34"/>
        <v>2305242.1959424238</v>
      </c>
      <c r="M258" s="38">
        <f t="shared" si="35"/>
        <v>1890231.9018577281</v>
      </c>
    </row>
    <row r="259" spans="1:13" x14ac:dyDescent="0.25">
      <c r="A259" s="37">
        <v>4623</v>
      </c>
      <c r="B259" s="37" t="s">
        <v>277</v>
      </c>
      <c r="C259" s="38">
        <v>16352036</v>
      </c>
      <c r="D259" s="38">
        <v>2489</v>
      </c>
      <c r="E259" s="38">
        <f t="shared" si="27"/>
        <v>6569.7211731619127</v>
      </c>
      <c r="F259" s="39">
        <f t="shared" si="28"/>
        <v>0.91967264421554151</v>
      </c>
      <c r="G259" s="38">
        <f t="shared" si="29"/>
        <v>367.24603409303353</v>
      </c>
      <c r="H259" s="40">
        <f t="shared" si="30"/>
        <v>0</v>
      </c>
      <c r="I259" s="38">
        <f t="shared" si="31"/>
        <v>367.24603409303353</v>
      </c>
      <c r="J259" s="38">
        <f t="shared" si="32"/>
        <v>-48.882249008798041</v>
      </c>
      <c r="K259" s="38">
        <f t="shared" si="33"/>
        <v>318.36378508423547</v>
      </c>
      <c r="L259" s="38">
        <f t="shared" si="34"/>
        <v>914075.37885756046</v>
      </c>
      <c r="M259" s="38">
        <f t="shared" si="35"/>
        <v>792407.46107466205</v>
      </c>
    </row>
    <row r="260" spans="1:13" x14ac:dyDescent="0.25">
      <c r="A260" s="37">
        <v>4624</v>
      </c>
      <c r="B260" s="37" t="s">
        <v>278</v>
      </c>
      <c r="C260" s="38">
        <v>196238156</v>
      </c>
      <c r="D260" s="38">
        <v>26753</v>
      </c>
      <c r="E260" s="38">
        <f t="shared" si="27"/>
        <v>7335.1831944081041</v>
      </c>
      <c r="F260" s="39">
        <f t="shared" si="28"/>
        <v>1.0268270367035937</v>
      </c>
      <c r="G260" s="38">
        <f t="shared" si="29"/>
        <v>-122.64965950452897</v>
      </c>
      <c r="H260" s="40">
        <f t="shared" si="30"/>
        <v>0</v>
      </c>
      <c r="I260" s="38">
        <f t="shared" si="31"/>
        <v>-122.64965950452897</v>
      </c>
      <c r="J260" s="38">
        <f t="shared" si="32"/>
        <v>-48.882249008798041</v>
      </c>
      <c r="K260" s="38">
        <f t="shared" si="33"/>
        <v>-171.53190851332701</v>
      </c>
      <c r="L260" s="38">
        <f t="shared" si="34"/>
        <v>-3281246.3407246633</v>
      </c>
      <c r="M260" s="38">
        <f t="shared" si="35"/>
        <v>-4588993.1484570373</v>
      </c>
    </row>
    <row r="261" spans="1:13" x14ac:dyDescent="0.25">
      <c r="A261" s="37">
        <v>4625</v>
      </c>
      <c r="B261" s="37" t="s">
        <v>279</v>
      </c>
      <c r="C261" s="38">
        <v>73239303</v>
      </c>
      <c r="D261" s="38">
        <v>5515</v>
      </c>
      <c r="E261" s="38">
        <f t="shared" si="27"/>
        <v>13280.018676337262</v>
      </c>
      <c r="F261" s="39">
        <f t="shared" si="28"/>
        <v>1.859024084795488</v>
      </c>
      <c r="G261" s="38">
        <f t="shared" si="29"/>
        <v>-3927.3443679391903</v>
      </c>
      <c r="H261" s="40">
        <f t="shared" si="30"/>
        <v>0</v>
      </c>
      <c r="I261" s="38">
        <f t="shared" si="31"/>
        <v>-3927.3443679391903</v>
      </c>
      <c r="J261" s="38">
        <f t="shared" si="32"/>
        <v>-48.882249008798041</v>
      </c>
      <c r="K261" s="38">
        <f t="shared" si="33"/>
        <v>-3976.2266169479885</v>
      </c>
      <c r="L261" s="38">
        <f t="shared" si="34"/>
        <v>-21659304.189184636</v>
      </c>
      <c r="M261" s="38">
        <f t="shared" si="35"/>
        <v>-21928889.792468157</v>
      </c>
    </row>
    <row r="262" spans="1:13" x14ac:dyDescent="0.25">
      <c r="A262" s="37">
        <v>4626</v>
      </c>
      <c r="B262" s="37" t="s">
        <v>280</v>
      </c>
      <c r="C262" s="38">
        <v>297337836</v>
      </c>
      <c r="D262" s="38">
        <v>40641</v>
      </c>
      <c r="E262" s="38">
        <f t="shared" si="27"/>
        <v>7316.2037351443123</v>
      </c>
      <c r="F262" s="39">
        <f t="shared" si="28"/>
        <v>1.0241701675569672</v>
      </c>
      <c r="G262" s="38">
        <f t="shared" si="29"/>
        <v>-110.50280557570223</v>
      </c>
      <c r="H262" s="40">
        <f t="shared" si="30"/>
        <v>0</v>
      </c>
      <c r="I262" s="38">
        <f t="shared" si="31"/>
        <v>-110.50280557570223</v>
      </c>
      <c r="J262" s="38">
        <f t="shared" si="32"/>
        <v>-48.882249008798041</v>
      </c>
      <c r="K262" s="38">
        <f t="shared" si="33"/>
        <v>-159.38505458450027</v>
      </c>
      <c r="L262" s="38">
        <f t="shared" si="34"/>
        <v>-4490944.5214021141</v>
      </c>
      <c r="M262" s="38">
        <f t="shared" si="35"/>
        <v>-6477568.0033686757</v>
      </c>
    </row>
    <row r="263" spans="1:13" x14ac:dyDescent="0.25">
      <c r="A263" s="37">
        <v>4627</v>
      </c>
      <c r="B263" s="37" t="s">
        <v>281</v>
      </c>
      <c r="C263" s="38">
        <v>212456682</v>
      </c>
      <c r="D263" s="38">
        <v>30600</v>
      </c>
      <c r="E263" s="38">
        <f t="shared" si="27"/>
        <v>6943.028823529412</v>
      </c>
      <c r="F263" s="39">
        <f t="shared" si="28"/>
        <v>0.97193069670669974</v>
      </c>
      <c r="G263" s="38">
        <f t="shared" si="29"/>
        <v>128.32913785783398</v>
      </c>
      <c r="H263" s="40">
        <f t="shared" si="30"/>
        <v>0</v>
      </c>
      <c r="I263" s="38">
        <f t="shared" si="31"/>
        <v>128.32913785783398</v>
      </c>
      <c r="J263" s="38">
        <f t="shared" si="32"/>
        <v>-48.882249008798041</v>
      </c>
      <c r="K263" s="38">
        <f t="shared" si="33"/>
        <v>79.446888849035943</v>
      </c>
      <c r="L263" s="38">
        <f t="shared" si="34"/>
        <v>3926871.6184497201</v>
      </c>
      <c r="M263" s="38">
        <f t="shared" si="35"/>
        <v>2431074.7987805</v>
      </c>
    </row>
    <row r="264" spans="1:13" x14ac:dyDescent="0.25">
      <c r="A264" s="37">
        <v>4628</v>
      </c>
      <c r="B264" s="37" t="s">
        <v>282</v>
      </c>
      <c r="C264" s="38">
        <v>24167762</v>
      </c>
      <c r="D264" s="38">
        <v>3899</v>
      </c>
      <c r="E264" s="38">
        <f t="shared" si="27"/>
        <v>6198.4513977943061</v>
      </c>
      <c r="F264" s="39">
        <f t="shared" si="28"/>
        <v>0.86769986682820166</v>
      </c>
      <c r="G264" s="38">
        <f t="shared" si="29"/>
        <v>604.8586903283018</v>
      </c>
      <c r="H264" s="40">
        <f t="shared" si="30"/>
        <v>80.758087723160259</v>
      </c>
      <c r="I264" s="38">
        <f t="shared" si="31"/>
        <v>685.61677805146201</v>
      </c>
      <c r="J264" s="38">
        <f t="shared" si="32"/>
        <v>-48.882249008798041</v>
      </c>
      <c r="K264" s="38">
        <f t="shared" si="33"/>
        <v>636.73452904266401</v>
      </c>
      <c r="L264" s="38">
        <f t="shared" si="34"/>
        <v>2673219.8176226504</v>
      </c>
      <c r="M264" s="38">
        <f t="shared" si="35"/>
        <v>2482627.928737347</v>
      </c>
    </row>
    <row r="265" spans="1:13" x14ac:dyDescent="0.25">
      <c r="A265" s="37">
        <v>4629</v>
      </c>
      <c r="B265" s="37" t="s">
        <v>283</v>
      </c>
      <c r="C265" s="38">
        <v>2230340</v>
      </c>
      <c r="D265" s="38">
        <v>397</v>
      </c>
      <c r="E265" s="38">
        <f t="shared" ref="E265:E328" si="36">(C265)/D265</f>
        <v>5617.9848866498742</v>
      </c>
      <c r="F265" s="39">
        <f t="shared" ref="F265:F328" si="37">E265/$E$366</f>
        <v>0.786442358767804</v>
      </c>
      <c r="G265" s="38">
        <f t="shared" ref="G265:G328" si="38">(E$366-E265)*0.64</f>
        <v>976.3572574607382</v>
      </c>
      <c r="H265" s="40">
        <f t="shared" ref="H265:H328" si="39">(IF(E265&gt;=E$366*0.9,0,IF(E265&lt;0.9*E$366,(E$366*0.9-E265)*0.35)))</f>
        <v>283.92136662371144</v>
      </c>
      <c r="I265" s="38">
        <f t="shared" ref="I265:I328" si="40">G265+H265</f>
        <v>1260.2786240844496</v>
      </c>
      <c r="J265" s="38">
        <f t="shared" ref="J265:J328" si="41">I$368</f>
        <v>-48.882249008798041</v>
      </c>
      <c r="K265" s="38">
        <f t="shared" ref="K265:K328" si="42">I265+J265</f>
        <v>1211.3963750756516</v>
      </c>
      <c r="L265" s="38">
        <f t="shared" ref="L265:L328" si="43">I265*D265</f>
        <v>500330.61376152647</v>
      </c>
      <c r="M265" s="38">
        <f t="shared" ref="M265:M328" si="44">D265*K265</f>
        <v>480924.36090503365</v>
      </c>
    </row>
    <row r="266" spans="1:13" x14ac:dyDescent="0.25">
      <c r="A266" s="37">
        <v>4630</v>
      </c>
      <c r="B266" s="37" t="s">
        <v>284</v>
      </c>
      <c r="C266" s="38">
        <v>51425654</v>
      </c>
      <c r="D266" s="38">
        <v>8231</v>
      </c>
      <c r="E266" s="38">
        <f t="shared" si="36"/>
        <v>6247.8014822014338</v>
      </c>
      <c r="F266" s="39">
        <f t="shared" si="37"/>
        <v>0.87460821520748611</v>
      </c>
      <c r="G266" s="38">
        <f t="shared" si="38"/>
        <v>573.27463630774002</v>
      </c>
      <c r="H266" s="40">
        <f t="shared" si="39"/>
        <v>63.485558180665564</v>
      </c>
      <c r="I266" s="38">
        <f t="shared" si="40"/>
        <v>636.76019448840555</v>
      </c>
      <c r="J266" s="38">
        <f t="shared" si="41"/>
        <v>-48.882249008798041</v>
      </c>
      <c r="K266" s="38">
        <f t="shared" si="42"/>
        <v>587.87794547960755</v>
      </c>
      <c r="L266" s="38">
        <f t="shared" si="43"/>
        <v>5241173.1608340656</v>
      </c>
      <c r="M266" s="38">
        <f t="shared" si="44"/>
        <v>4838823.3692426495</v>
      </c>
    </row>
    <row r="267" spans="1:13" x14ac:dyDescent="0.25">
      <c r="A267" s="37">
        <v>4631</v>
      </c>
      <c r="B267" s="37" t="s">
        <v>285</v>
      </c>
      <c r="C267" s="38">
        <v>215992812</v>
      </c>
      <c r="D267" s="38">
        <v>30285</v>
      </c>
      <c r="E267" s="38">
        <f t="shared" si="36"/>
        <v>7132.0063397721642</v>
      </c>
      <c r="F267" s="39">
        <f t="shared" si="37"/>
        <v>0.99838500846200529</v>
      </c>
      <c r="G267" s="38">
        <f t="shared" si="38"/>
        <v>7.3835274624725571</v>
      </c>
      <c r="H267" s="40">
        <f t="shared" si="39"/>
        <v>0</v>
      </c>
      <c r="I267" s="38">
        <f t="shared" si="40"/>
        <v>7.3835274624725571</v>
      </c>
      <c r="J267" s="38">
        <f t="shared" si="41"/>
        <v>-48.882249008798041</v>
      </c>
      <c r="K267" s="38">
        <f t="shared" si="42"/>
        <v>-41.498721546325484</v>
      </c>
      <c r="L267" s="38">
        <f t="shared" si="43"/>
        <v>223610.12920098141</v>
      </c>
      <c r="M267" s="38">
        <f t="shared" si="44"/>
        <v>-1256788.7820304672</v>
      </c>
    </row>
    <row r="268" spans="1:13" x14ac:dyDescent="0.25">
      <c r="A268" s="37">
        <v>4632</v>
      </c>
      <c r="B268" s="37" t="s">
        <v>286</v>
      </c>
      <c r="C268" s="38">
        <v>28081813</v>
      </c>
      <c r="D268" s="38">
        <v>2947</v>
      </c>
      <c r="E268" s="38">
        <f t="shared" si="36"/>
        <v>9528.9491007804554</v>
      </c>
      <c r="F268" s="39">
        <f t="shared" si="37"/>
        <v>1.3339247717102602</v>
      </c>
      <c r="G268" s="38">
        <f t="shared" si="38"/>
        <v>-1526.6598395828339</v>
      </c>
      <c r="H268" s="40">
        <f t="shared" si="39"/>
        <v>0</v>
      </c>
      <c r="I268" s="38">
        <f t="shared" si="40"/>
        <v>-1526.6598395828339</v>
      </c>
      <c r="J268" s="38">
        <f t="shared" si="41"/>
        <v>-48.882249008798041</v>
      </c>
      <c r="K268" s="38">
        <f t="shared" si="42"/>
        <v>-1575.5420885916319</v>
      </c>
      <c r="L268" s="38">
        <f t="shared" si="43"/>
        <v>-4499066.5472506117</v>
      </c>
      <c r="M268" s="38">
        <f t="shared" si="44"/>
        <v>-4643122.5350795388</v>
      </c>
    </row>
    <row r="269" spans="1:13" x14ac:dyDescent="0.25">
      <c r="A269" s="37">
        <v>4633</v>
      </c>
      <c r="B269" s="37" t="s">
        <v>287</v>
      </c>
      <c r="C269" s="38">
        <v>3830084</v>
      </c>
      <c r="D269" s="38">
        <v>529</v>
      </c>
      <c r="E269" s="38">
        <f t="shared" si="36"/>
        <v>7240.2344045368618</v>
      </c>
      <c r="F269" s="39">
        <f t="shared" si="37"/>
        <v>1.0135354825653951</v>
      </c>
      <c r="G269" s="38">
        <f t="shared" si="38"/>
        <v>-61.882433986933904</v>
      </c>
      <c r="H269" s="40">
        <f t="shared" si="39"/>
        <v>0</v>
      </c>
      <c r="I269" s="38">
        <f t="shared" si="40"/>
        <v>-61.882433986933904</v>
      </c>
      <c r="J269" s="38">
        <f t="shared" si="41"/>
        <v>-48.882249008798041</v>
      </c>
      <c r="K269" s="38">
        <f t="shared" si="42"/>
        <v>-110.76468299573195</v>
      </c>
      <c r="L269" s="38">
        <f t="shared" si="43"/>
        <v>-32735.807579088036</v>
      </c>
      <c r="M269" s="38">
        <f t="shared" si="44"/>
        <v>-58594.517304742199</v>
      </c>
    </row>
    <row r="270" spans="1:13" x14ac:dyDescent="0.25">
      <c r="A270" s="37">
        <v>4634</v>
      </c>
      <c r="B270" s="37" t="s">
        <v>288</v>
      </c>
      <c r="C270" s="38">
        <v>11600185</v>
      </c>
      <c r="D270" s="38">
        <v>1672</v>
      </c>
      <c r="E270" s="38">
        <f t="shared" si="36"/>
        <v>6937.9096889952152</v>
      </c>
      <c r="F270" s="39">
        <f t="shared" si="37"/>
        <v>0.97121408669098208</v>
      </c>
      <c r="G270" s="38">
        <f t="shared" si="38"/>
        <v>131.60538395971992</v>
      </c>
      <c r="H270" s="40">
        <f t="shared" si="39"/>
        <v>0</v>
      </c>
      <c r="I270" s="38">
        <f t="shared" si="40"/>
        <v>131.60538395971992</v>
      </c>
      <c r="J270" s="38">
        <f t="shared" si="41"/>
        <v>-48.882249008798041</v>
      </c>
      <c r="K270" s="38">
        <f t="shared" si="42"/>
        <v>82.723134950921875</v>
      </c>
      <c r="L270" s="38">
        <f t="shared" si="43"/>
        <v>220044.20198065171</v>
      </c>
      <c r="M270" s="38">
        <f t="shared" si="44"/>
        <v>138313.08163794139</v>
      </c>
    </row>
    <row r="271" spans="1:13" x14ac:dyDescent="0.25">
      <c r="A271" s="37">
        <v>4635</v>
      </c>
      <c r="B271" s="37" t="s">
        <v>289</v>
      </c>
      <c r="C271" s="38">
        <v>18446168</v>
      </c>
      <c r="D271" s="38">
        <v>2301</v>
      </c>
      <c r="E271" s="38">
        <f t="shared" si="36"/>
        <v>8016.5875706214692</v>
      </c>
      <c r="F271" s="39">
        <f t="shared" si="37"/>
        <v>1.1222144889157519</v>
      </c>
      <c r="G271" s="38">
        <f t="shared" si="38"/>
        <v>-558.74846028108266</v>
      </c>
      <c r="H271" s="40">
        <f t="shared" si="39"/>
        <v>0</v>
      </c>
      <c r="I271" s="38">
        <f t="shared" si="40"/>
        <v>-558.74846028108266</v>
      </c>
      <c r="J271" s="38">
        <f t="shared" si="41"/>
        <v>-48.882249008798041</v>
      </c>
      <c r="K271" s="38">
        <f t="shared" si="42"/>
        <v>-607.63070928988066</v>
      </c>
      <c r="L271" s="38">
        <f t="shared" si="43"/>
        <v>-1285680.2071067712</v>
      </c>
      <c r="M271" s="38">
        <f t="shared" si="44"/>
        <v>-1398158.2620760154</v>
      </c>
    </row>
    <row r="272" spans="1:13" x14ac:dyDescent="0.25">
      <c r="A272" s="37">
        <v>4636</v>
      </c>
      <c r="B272" s="37" t="s">
        <v>290</v>
      </c>
      <c r="C272" s="38">
        <v>6241020</v>
      </c>
      <c r="D272" s="38">
        <v>742</v>
      </c>
      <c r="E272" s="38">
        <f t="shared" si="36"/>
        <v>8411.0781671159039</v>
      </c>
      <c r="F272" s="39">
        <f t="shared" si="37"/>
        <v>1.1774378690918077</v>
      </c>
      <c r="G272" s="38">
        <f t="shared" si="38"/>
        <v>-811.22244203752086</v>
      </c>
      <c r="H272" s="40">
        <f t="shared" si="39"/>
        <v>0</v>
      </c>
      <c r="I272" s="38">
        <f t="shared" si="40"/>
        <v>-811.22244203752086</v>
      </c>
      <c r="J272" s="38">
        <f t="shared" si="41"/>
        <v>-48.882249008798041</v>
      </c>
      <c r="K272" s="38">
        <f t="shared" si="42"/>
        <v>-860.10469104631886</v>
      </c>
      <c r="L272" s="38">
        <f t="shared" si="43"/>
        <v>-601927.05199184048</v>
      </c>
      <c r="M272" s="38">
        <f t="shared" si="44"/>
        <v>-638197.68075636856</v>
      </c>
    </row>
    <row r="273" spans="1:13" x14ac:dyDescent="0.25">
      <c r="A273" s="37">
        <v>4637</v>
      </c>
      <c r="B273" s="37" t="s">
        <v>291</v>
      </c>
      <c r="C273" s="38">
        <v>9898036</v>
      </c>
      <c r="D273" s="38">
        <v>1275</v>
      </c>
      <c r="E273" s="38">
        <f t="shared" si="36"/>
        <v>7763.1654901960783</v>
      </c>
      <c r="F273" s="39">
        <f t="shared" si="37"/>
        <v>1.0867388045351847</v>
      </c>
      <c r="G273" s="38">
        <f t="shared" si="38"/>
        <v>-396.55832880883247</v>
      </c>
      <c r="H273" s="40">
        <f t="shared" si="39"/>
        <v>0</v>
      </c>
      <c r="I273" s="38">
        <f t="shared" si="40"/>
        <v>-396.55832880883247</v>
      </c>
      <c r="J273" s="38">
        <f t="shared" si="41"/>
        <v>-48.882249008798041</v>
      </c>
      <c r="K273" s="38">
        <f t="shared" si="42"/>
        <v>-445.44057781763053</v>
      </c>
      <c r="L273" s="38">
        <f t="shared" si="43"/>
        <v>-505611.86923126137</v>
      </c>
      <c r="M273" s="38">
        <f t="shared" si="44"/>
        <v>-567936.73671747895</v>
      </c>
    </row>
    <row r="274" spans="1:13" x14ac:dyDescent="0.25">
      <c r="A274" s="37">
        <v>4638</v>
      </c>
      <c r="B274" s="37" t="s">
        <v>292</v>
      </c>
      <c r="C274" s="38">
        <v>27938177</v>
      </c>
      <c r="D274" s="38">
        <v>3883</v>
      </c>
      <c r="E274" s="38">
        <f t="shared" si="36"/>
        <v>7194.9979397373163</v>
      </c>
      <c r="F274" s="39">
        <f t="shared" si="37"/>
        <v>1.0072029856297391</v>
      </c>
      <c r="G274" s="38">
        <f t="shared" si="38"/>
        <v>-32.93109651522478</v>
      </c>
      <c r="H274" s="40">
        <f t="shared" si="39"/>
        <v>0</v>
      </c>
      <c r="I274" s="38">
        <f t="shared" si="40"/>
        <v>-32.93109651522478</v>
      </c>
      <c r="J274" s="38">
        <f t="shared" si="41"/>
        <v>-48.882249008798041</v>
      </c>
      <c r="K274" s="38">
        <f t="shared" si="42"/>
        <v>-81.813345524022822</v>
      </c>
      <c r="L274" s="38">
        <f t="shared" si="43"/>
        <v>-127871.44776861783</v>
      </c>
      <c r="M274" s="38">
        <f t="shared" si="44"/>
        <v>-317681.22066978063</v>
      </c>
    </row>
    <row r="275" spans="1:13" x14ac:dyDescent="0.25">
      <c r="A275" s="37">
        <v>4639</v>
      </c>
      <c r="B275" s="37" t="s">
        <v>293</v>
      </c>
      <c r="C275" s="38">
        <v>16345539</v>
      </c>
      <c r="D275" s="38">
        <v>2532</v>
      </c>
      <c r="E275" s="38">
        <f t="shared" si="36"/>
        <v>6455.5841232227485</v>
      </c>
      <c r="F275" s="39">
        <f t="shared" si="37"/>
        <v>0.90369499162515121</v>
      </c>
      <c r="G275" s="38">
        <f t="shared" si="38"/>
        <v>440.29374605409862</v>
      </c>
      <c r="H275" s="40">
        <f t="shared" si="39"/>
        <v>0</v>
      </c>
      <c r="I275" s="38">
        <f t="shared" si="40"/>
        <v>440.29374605409862</v>
      </c>
      <c r="J275" s="38">
        <f t="shared" si="41"/>
        <v>-48.882249008798041</v>
      </c>
      <c r="K275" s="38">
        <f t="shared" si="42"/>
        <v>391.41149704530056</v>
      </c>
      <c r="L275" s="38">
        <f t="shared" si="43"/>
        <v>1114823.7650089776</v>
      </c>
      <c r="M275" s="38">
        <f t="shared" si="44"/>
        <v>991053.91051870107</v>
      </c>
    </row>
    <row r="276" spans="1:13" x14ac:dyDescent="0.25">
      <c r="A276" s="37">
        <v>4640</v>
      </c>
      <c r="B276" s="37" t="s">
        <v>294</v>
      </c>
      <c r="C276" s="38">
        <v>83352234</v>
      </c>
      <c r="D276" s="38">
        <v>12552</v>
      </c>
      <c r="E276" s="38">
        <f t="shared" si="36"/>
        <v>6640.5540152963667</v>
      </c>
      <c r="F276" s="39">
        <f t="shared" si="37"/>
        <v>0.9295882898732617</v>
      </c>
      <c r="G276" s="38">
        <f t="shared" si="38"/>
        <v>321.91301512698294</v>
      </c>
      <c r="H276" s="40">
        <f t="shared" si="39"/>
        <v>0</v>
      </c>
      <c r="I276" s="38">
        <f t="shared" si="40"/>
        <v>321.91301512698294</v>
      </c>
      <c r="J276" s="38">
        <f t="shared" si="41"/>
        <v>-48.882249008798041</v>
      </c>
      <c r="K276" s="38">
        <f t="shared" si="42"/>
        <v>273.03076611818489</v>
      </c>
      <c r="L276" s="38">
        <f t="shared" si="43"/>
        <v>4040652.1658738898</v>
      </c>
      <c r="M276" s="38">
        <f t="shared" si="44"/>
        <v>3427082.1763154566</v>
      </c>
    </row>
    <row r="277" spans="1:13" x14ac:dyDescent="0.25">
      <c r="A277" s="37">
        <v>4641</v>
      </c>
      <c r="B277" s="37" t="s">
        <v>295</v>
      </c>
      <c r="C277" s="38">
        <v>12589532</v>
      </c>
      <c r="D277" s="38">
        <v>1866</v>
      </c>
      <c r="E277" s="38">
        <f t="shared" si="36"/>
        <v>6746.801714898178</v>
      </c>
      <c r="F277" s="39">
        <f t="shared" si="37"/>
        <v>0.9444615394768805</v>
      </c>
      <c r="G277" s="38">
        <f t="shared" si="38"/>
        <v>253.9144873818237</v>
      </c>
      <c r="H277" s="40">
        <f t="shared" si="39"/>
        <v>0</v>
      </c>
      <c r="I277" s="38">
        <f t="shared" si="40"/>
        <v>253.9144873818237</v>
      </c>
      <c r="J277" s="38">
        <f t="shared" si="41"/>
        <v>-48.882249008798041</v>
      </c>
      <c r="K277" s="38">
        <f t="shared" si="42"/>
        <v>205.03223837302568</v>
      </c>
      <c r="L277" s="38">
        <f t="shared" si="43"/>
        <v>473804.43345448305</v>
      </c>
      <c r="M277" s="38">
        <f t="shared" si="44"/>
        <v>382590.15680406592</v>
      </c>
    </row>
    <row r="278" spans="1:13" x14ac:dyDescent="0.25">
      <c r="A278" s="37">
        <v>4642</v>
      </c>
      <c r="B278" s="37" t="s">
        <v>296</v>
      </c>
      <c r="C278" s="38">
        <v>15270174</v>
      </c>
      <c r="D278" s="38">
        <v>2223</v>
      </c>
      <c r="E278" s="38">
        <f t="shared" si="36"/>
        <v>6869.1740890688261</v>
      </c>
      <c r="F278" s="39">
        <f t="shared" si="37"/>
        <v>0.96159202674812161</v>
      </c>
      <c r="G278" s="38">
        <f t="shared" si="38"/>
        <v>175.59616791260893</v>
      </c>
      <c r="H278" s="40">
        <f t="shared" si="39"/>
        <v>0</v>
      </c>
      <c r="I278" s="38">
        <f t="shared" si="40"/>
        <v>175.59616791260893</v>
      </c>
      <c r="J278" s="38">
        <f t="shared" si="41"/>
        <v>-48.882249008798041</v>
      </c>
      <c r="K278" s="38">
        <f t="shared" si="42"/>
        <v>126.71391890381089</v>
      </c>
      <c r="L278" s="38">
        <f t="shared" si="43"/>
        <v>390350.28126972966</v>
      </c>
      <c r="M278" s="38">
        <f t="shared" si="44"/>
        <v>281685.0417231716</v>
      </c>
    </row>
    <row r="279" spans="1:13" x14ac:dyDescent="0.25">
      <c r="A279" s="37">
        <v>4643</v>
      </c>
      <c r="B279" s="37" t="s">
        <v>297</v>
      </c>
      <c r="C279" s="38">
        <v>40598785</v>
      </c>
      <c r="D279" s="38">
        <v>5178</v>
      </c>
      <c r="E279" s="38">
        <f t="shared" si="36"/>
        <v>7840.6305523368092</v>
      </c>
      <c r="F279" s="39">
        <f t="shared" si="37"/>
        <v>1.0975828718335536</v>
      </c>
      <c r="G279" s="38">
        <f t="shared" si="38"/>
        <v>-446.13596857890025</v>
      </c>
      <c r="H279" s="40">
        <f t="shared" si="39"/>
        <v>0</v>
      </c>
      <c r="I279" s="38">
        <f t="shared" si="40"/>
        <v>-446.13596857890025</v>
      </c>
      <c r="J279" s="38">
        <f t="shared" si="41"/>
        <v>-48.882249008798041</v>
      </c>
      <c r="K279" s="38">
        <f t="shared" si="42"/>
        <v>-495.0182175876983</v>
      </c>
      <c r="L279" s="38">
        <f t="shared" si="43"/>
        <v>-2310092.0453015454</v>
      </c>
      <c r="M279" s="38">
        <f t="shared" si="44"/>
        <v>-2563204.3306691018</v>
      </c>
    </row>
    <row r="280" spans="1:13" x14ac:dyDescent="0.25">
      <c r="A280" s="37">
        <v>4644</v>
      </c>
      <c r="B280" s="37" t="s">
        <v>298</v>
      </c>
      <c r="C280" s="38">
        <v>32708136</v>
      </c>
      <c r="D280" s="38">
        <v>5478</v>
      </c>
      <c r="E280" s="38">
        <f t="shared" si="36"/>
        <v>5970.8170865279299</v>
      </c>
      <c r="F280" s="39">
        <f t="shared" si="37"/>
        <v>0.83583412345209807</v>
      </c>
      <c r="G280" s="38">
        <f t="shared" si="38"/>
        <v>750.54464953878255</v>
      </c>
      <c r="H280" s="40">
        <f t="shared" si="39"/>
        <v>160.43009666639193</v>
      </c>
      <c r="I280" s="38">
        <f t="shared" si="40"/>
        <v>910.97474620517448</v>
      </c>
      <c r="J280" s="38">
        <f t="shared" si="41"/>
        <v>-48.882249008798041</v>
      </c>
      <c r="K280" s="38">
        <f t="shared" si="42"/>
        <v>862.09249719637648</v>
      </c>
      <c r="L280" s="38">
        <f t="shared" si="43"/>
        <v>4990319.6597119458</v>
      </c>
      <c r="M280" s="38">
        <f t="shared" si="44"/>
        <v>4722542.6996417502</v>
      </c>
    </row>
    <row r="281" spans="1:13" x14ac:dyDescent="0.25">
      <c r="A281" s="37">
        <v>4645</v>
      </c>
      <c r="B281" s="37" t="s">
        <v>299</v>
      </c>
      <c r="C281" s="38">
        <v>20163876</v>
      </c>
      <c r="D281" s="38">
        <v>2924</v>
      </c>
      <c r="E281" s="38">
        <f t="shared" si="36"/>
        <v>6895.9904240766073</v>
      </c>
      <c r="F281" s="39">
        <f t="shared" si="37"/>
        <v>0.96534595314389071</v>
      </c>
      <c r="G281" s="38">
        <f t="shared" si="38"/>
        <v>158.43371350762899</v>
      </c>
      <c r="H281" s="40">
        <f t="shared" si="39"/>
        <v>0</v>
      </c>
      <c r="I281" s="38">
        <f t="shared" si="40"/>
        <v>158.43371350762899</v>
      </c>
      <c r="J281" s="38">
        <f t="shared" si="41"/>
        <v>-48.882249008798041</v>
      </c>
      <c r="K281" s="38">
        <f t="shared" si="42"/>
        <v>109.55146449883095</v>
      </c>
      <c r="L281" s="38">
        <f t="shared" si="43"/>
        <v>463260.17829630716</v>
      </c>
      <c r="M281" s="38">
        <f t="shared" si="44"/>
        <v>320328.48219458171</v>
      </c>
    </row>
    <row r="282" spans="1:13" x14ac:dyDescent="0.25">
      <c r="A282" s="37">
        <v>4646</v>
      </c>
      <c r="B282" s="37" t="s">
        <v>300</v>
      </c>
      <c r="C282" s="38">
        <v>18353083</v>
      </c>
      <c r="D282" s="38">
        <v>2948</v>
      </c>
      <c r="E282" s="38">
        <f t="shared" si="36"/>
        <v>6225.6048168249663</v>
      </c>
      <c r="F282" s="39">
        <f t="shared" si="37"/>
        <v>0.87150098045558577</v>
      </c>
      <c r="G282" s="38">
        <f t="shared" si="38"/>
        <v>587.48050214867919</v>
      </c>
      <c r="H282" s="40">
        <f t="shared" si="39"/>
        <v>71.254391062429193</v>
      </c>
      <c r="I282" s="38">
        <f t="shared" si="40"/>
        <v>658.73489321110833</v>
      </c>
      <c r="J282" s="38">
        <f t="shared" si="41"/>
        <v>-48.882249008798041</v>
      </c>
      <c r="K282" s="38">
        <f t="shared" si="42"/>
        <v>609.85264420231033</v>
      </c>
      <c r="L282" s="38">
        <f t="shared" si="43"/>
        <v>1941950.4651863473</v>
      </c>
      <c r="M282" s="38">
        <f t="shared" si="44"/>
        <v>1797845.5951084108</v>
      </c>
    </row>
    <row r="283" spans="1:13" x14ac:dyDescent="0.25">
      <c r="A283" s="37">
        <v>4647</v>
      </c>
      <c r="B283" s="37" t="s">
        <v>301</v>
      </c>
      <c r="C283" s="38">
        <v>159589664</v>
      </c>
      <c r="D283" s="38">
        <v>22804</v>
      </c>
      <c r="E283" s="38">
        <f t="shared" si="36"/>
        <v>6998.3188914225575</v>
      </c>
      <c r="F283" s="39">
        <f t="shared" si="37"/>
        <v>0.9796705629198762</v>
      </c>
      <c r="G283" s="38">
        <f t="shared" si="38"/>
        <v>92.94349440622085</v>
      </c>
      <c r="H283" s="40">
        <f t="shared" si="39"/>
        <v>0</v>
      </c>
      <c r="I283" s="38">
        <f t="shared" si="40"/>
        <v>92.94349440622085</v>
      </c>
      <c r="J283" s="38">
        <f t="shared" si="41"/>
        <v>-48.882249008798041</v>
      </c>
      <c r="K283" s="38">
        <f t="shared" si="42"/>
        <v>44.061245397422809</v>
      </c>
      <c r="L283" s="38">
        <f t="shared" si="43"/>
        <v>2119483.4464394604</v>
      </c>
      <c r="M283" s="38">
        <f t="shared" si="44"/>
        <v>1004772.6400428297</v>
      </c>
    </row>
    <row r="284" spans="1:13" x14ac:dyDescent="0.25">
      <c r="A284" s="37">
        <v>4648</v>
      </c>
      <c r="B284" s="37" t="s">
        <v>302</v>
      </c>
      <c r="C284" s="38">
        <v>24735346</v>
      </c>
      <c r="D284" s="38">
        <v>3381</v>
      </c>
      <c r="E284" s="38">
        <f t="shared" si="36"/>
        <v>7315.9852114758951</v>
      </c>
      <c r="F284" s="39">
        <f t="shared" si="37"/>
        <v>1.024139577181111</v>
      </c>
      <c r="G284" s="38">
        <f t="shared" si="38"/>
        <v>-110.36295042791521</v>
      </c>
      <c r="H284" s="40">
        <f t="shared" si="39"/>
        <v>0</v>
      </c>
      <c r="I284" s="38">
        <f t="shared" si="40"/>
        <v>-110.36295042791521</v>
      </c>
      <c r="J284" s="38">
        <f t="shared" si="41"/>
        <v>-48.882249008798041</v>
      </c>
      <c r="K284" s="38">
        <f t="shared" si="42"/>
        <v>-159.24519943671325</v>
      </c>
      <c r="L284" s="38">
        <f t="shared" si="43"/>
        <v>-373137.13539678132</v>
      </c>
      <c r="M284" s="38">
        <f t="shared" si="44"/>
        <v>-538408.01929552748</v>
      </c>
    </row>
    <row r="285" spans="1:13" x14ac:dyDescent="0.25">
      <c r="A285" s="37">
        <v>4649</v>
      </c>
      <c r="B285" s="37" t="s">
        <v>303</v>
      </c>
      <c r="C285" s="38">
        <v>64082936</v>
      </c>
      <c r="D285" s="38">
        <v>9616</v>
      </c>
      <c r="E285" s="38">
        <f t="shared" si="36"/>
        <v>6664.198835274542</v>
      </c>
      <c r="F285" s="39">
        <f t="shared" si="37"/>
        <v>0.93289824680113886</v>
      </c>
      <c r="G285" s="38">
        <f t="shared" si="38"/>
        <v>306.78033034095074</v>
      </c>
      <c r="H285" s="40">
        <f t="shared" si="39"/>
        <v>0</v>
      </c>
      <c r="I285" s="38">
        <f t="shared" si="40"/>
        <v>306.78033034095074</v>
      </c>
      <c r="J285" s="38">
        <f t="shared" si="41"/>
        <v>-48.882249008798041</v>
      </c>
      <c r="K285" s="38">
        <f t="shared" si="42"/>
        <v>257.89808133215269</v>
      </c>
      <c r="L285" s="38">
        <f t="shared" si="43"/>
        <v>2949999.6565585821</v>
      </c>
      <c r="M285" s="38">
        <f t="shared" si="44"/>
        <v>2479947.9500899804</v>
      </c>
    </row>
    <row r="286" spans="1:13" x14ac:dyDescent="0.25">
      <c r="A286" s="37">
        <v>4650</v>
      </c>
      <c r="B286" s="37" t="s">
        <v>304</v>
      </c>
      <c r="C286" s="38">
        <v>36131568</v>
      </c>
      <c r="D286" s="38">
        <v>5976</v>
      </c>
      <c r="E286" s="38">
        <f t="shared" si="36"/>
        <v>6046.1124497991968</v>
      </c>
      <c r="F286" s="39">
        <f t="shared" si="37"/>
        <v>0.84637446207708245</v>
      </c>
      <c r="G286" s="38">
        <f t="shared" si="38"/>
        <v>702.3556170451717</v>
      </c>
      <c r="H286" s="40">
        <f t="shared" si="39"/>
        <v>134.0767195214485</v>
      </c>
      <c r="I286" s="38">
        <f t="shared" si="40"/>
        <v>836.43233656662017</v>
      </c>
      <c r="J286" s="38">
        <f t="shared" si="41"/>
        <v>-48.882249008798041</v>
      </c>
      <c r="K286" s="38">
        <f t="shared" si="42"/>
        <v>787.55008755782217</v>
      </c>
      <c r="L286" s="38">
        <f t="shared" si="43"/>
        <v>4998519.6433221223</v>
      </c>
      <c r="M286" s="38">
        <f t="shared" si="44"/>
        <v>4706399.3232455449</v>
      </c>
    </row>
    <row r="287" spans="1:13" x14ac:dyDescent="0.25">
      <c r="A287" s="37">
        <v>4651</v>
      </c>
      <c r="B287" s="37" t="s">
        <v>305</v>
      </c>
      <c r="C287" s="38">
        <v>44266622</v>
      </c>
      <c r="D287" s="38">
        <v>7319</v>
      </c>
      <c r="E287" s="38">
        <f t="shared" si="36"/>
        <v>6048.1789862003006</v>
      </c>
      <c r="F287" s="39">
        <f t="shared" si="37"/>
        <v>0.84666374939176092</v>
      </c>
      <c r="G287" s="38">
        <f t="shared" si="38"/>
        <v>701.0330337484653</v>
      </c>
      <c r="H287" s="40">
        <f t="shared" si="39"/>
        <v>133.35343178106217</v>
      </c>
      <c r="I287" s="38">
        <f t="shared" si="40"/>
        <v>834.38646552952741</v>
      </c>
      <c r="J287" s="38">
        <f t="shared" si="41"/>
        <v>-48.882249008798041</v>
      </c>
      <c r="K287" s="38">
        <f t="shared" si="42"/>
        <v>785.50421652072941</v>
      </c>
      <c r="L287" s="38">
        <f t="shared" si="43"/>
        <v>6106874.5412106114</v>
      </c>
      <c r="M287" s="38">
        <f t="shared" si="44"/>
        <v>5749105.3607152188</v>
      </c>
    </row>
    <row r="288" spans="1:13" x14ac:dyDescent="0.25">
      <c r="A288" s="37">
        <v>5001</v>
      </c>
      <c r="B288" s="37" t="s">
        <v>306</v>
      </c>
      <c r="C288" s="38">
        <v>1617790268</v>
      </c>
      <c r="D288" s="38">
        <v>218460</v>
      </c>
      <c r="E288" s="38">
        <f t="shared" si="36"/>
        <v>7405.4301382404101</v>
      </c>
      <c r="F288" s="39">
        <f t="shared" si="37"/>
        <v>1.0366606644755352</v>
      </c>
      <c r="G288" s="38">
        <f t="shared" si="38"/>
        <v>-167.60770355720481</v>
      </c>
      <c r="H288" s="40">
        <f t="shared" si="39"/>
        <v>0</v>
      </c>
      <c r="I288" s="38">
        <f t="shared" si="40"/>
        <v>-167.60770355720481</v>
      </c>
      <c r="J288" s="38">
        <f t="shared" si="41"/>
        <v>-48.882249008798041</v>
      </c>
      <c r="K288" s="38">
        <f t="shared" si="42"/>
        <v>-216.48995256600284</v>
      </c>
      <c r="L288" s="38">
        <f t="shared" si="43"/>
        <v>-36615578.91910696</v>
      </c>
      <c r="M288" s="38">
        <f t="shared" si="44"/>
        <v>-47294395.037568979</v>
      </c>
    </row>
    <row r="289" spans="1:13" x14ac:dyDescent="0.25">
      <c r="A289" s="37">
        <v>5006</v>
      </c>
      <c r="B289" s="37" t="s">
        <v>307</v>
      </c>
      <c r="C289" s="38">
        <v>137705902</v>
      </c>
      <c r="D289" s="38">
        <v>24007</v>
      </c>
      <c r="E289" s="38">
        <f t="shared" si="36"/>
        <v>5736.0728954055066</v>
      </c>
      <c r="F289" s="39">
        <f t="shared" si="37"/>
        <v>0.80297309247779669</v>
      </c>
      <c r="G289" s="38">
        <f t="shared" si="38"/>
        <v>900.7809318571334</v>
      </c>
      <c r="H289" s="40">
        <f t="shared" si="39"/>
        <v>242.59056355924005</v>
      </c>
      <c r="I289" s="38">
        <f t="shared" si="40"/>
        <v>1143.3714954163734</v>
      </c>
      <c r="J289" s="38">
        <f t="shared" si="41"/>
        <v>-48.882249008798041</v>
      </c>
      <c r="K289" s="38">
        <f t="shared" si="42"/>
        <v>1094.4892464075754</v>
      </c>
      <c r="L289" s="38">
        <f t="shared" si="43"/>
        <v>27448919.490460876</v>
      </c>
      <c r="M289" s="38">
        <f t="shared" si="44"/>
        <v>26275403.338506661</v>
      </c>
    </row>
    <row r="290" spans="1:13" x14ac:dyDescent="0.25">
      <c r="A290" s="37">
        <v>5007</v>
      </c>
      <c r="B290" s="37" t="s">
        <v>308</v>
      </c>
      <c r="C290" s="38">
        <v>95213591</v>
      </c>
      <c r="D290" s="38">
        <v>15112</v>
      </c>
      <c r="E290" s="38">
        <f t="shared" si="36"/>
        <v>6300.5287850714667</v>
      </c>
      <c r="F290" s="39">
        <f t="shared" si="37"/>
        <v>0.88198932876995073</v>
      </c>
      <c r="G290" s="38">
        <f t="shared" si="38"/>
        <v>539.529162470919</v>
      </c>
      <c r="H290" s="40">
        <f t="shared" si="39"/>
        <v>45.031002176154061</v>
      </c>
      <c r="I290" s="38">
        <f t="shared" si="40"/>
        <v>584.56016464707307</v>
      </c>
      <c r="J290" s="38">
        <f t="shared" si="41"/>
        <v>-48.882249008798041</v>
      </c>
      <c r="K290" s="38">
        <f t="shared" si="42"/>
        <v>535.67791563827507</v>
      </c>
      <c r="L290" s="38">
        <f t="shared" si="43"/>
        <v>8833873.2081465684</v>
      </c>
      <c r="M290" s="38">
        <f t="shared" si="44"/>
        <v>8095164.6611256124</v>
      </c>
    </row>
    <row r="291" spans="1:13" x14ac:dyDescent="0.25">
      <c r="A291" s="37">
        <v>5014</v>
      </c>
      <c r="B291" s="37" t="s">
        <v>309</v>
      </c>
      <c r="C291" s="38">
        <v>51801744</v>
      </c>
      <c r="D291" s="38">
        <v>5794</v>
      </c>
      <c r="E291" s="38">
        <f t="shared" si="36"/>
        <v>8940.5840524680698</v>
      </c>
      <c r="F291" s="39">
        <f t="shared" si="37"/>
        <v>1.2515615746303099</v>
      </c>
      <c r="G291" s="38">
        <f t="shared" si="38"/>
        <v>-1150.106208662907</v>
      </c>
      <c r="H291" s="40">
        <f t="shared" si="39"/>
        <v>0</v>
      </c>
      <c r="I291" s="38">
        <f t="shared" si="40"/>
        <v>-1150.106208662907</v>
      </c>
      <c r="J291" s="38">
        <f t="shared" si="41"/>
        <v>-48.882249008798041</v>
      </c>
      <c r="K291" s="38">
        <f t="shared" si="42"/>
        <v>-1198.988457671705</v>
      </c>
      <c r="L291" s="38">
        <f t="shared" si="43"/>
        <v>-6663715.3729928825</v>
      </c>
      <c r="M291" s="38">
        <f t="shared" si="44"/>
        <v>-6946939.1237498587</v>
      </c>
    </row>
    <row r="292" spans="1:13" x14ac:dyDescent="0.25">
      <c r="A292" s="37">
        <v>5020</v>
      </c>
      <c r="B292" s="37" t="s">
        <v>310</v>
      </c>
      <c r="C292" s="38">
        <v>6711624</v>
      </c>
      <c r="D292" s="38">
        <v>911</v>
      </c>
      <c r="E292" s="38">
        <f t="shared" si="36"/>
        <v>7367.3150384193195</v>
      </c>
      <c r="F292" s="39">
        <f t="shared" si="37"/>
        <v>1.0313250629008139</v>
      </c>
      <c r="G292" s="38">
        <f t="shared" si="38"/>
        <v>-143.21403967170684</v>
      </c>
      <c r="H292" s="40">
        <f t="shared" si="39"/>
        <v>0</v>
      </c>
      <c r="I292" s="38">
        <f t="shared" si="40"/>
        <v>-143.21403967170684</v>
      </c>
      <c r="J292" s="38">
        <f t="shared" si="41"/>
        <v>-48.882249008798041</v>
      </c>
      <c r="K292" s="38">
        <f t="shared" si="42"/>
        <v>-192.09628868050487</v>
      </c>
      <c r="L292" s="38">
        <f t="shared" si="43"/>
        <v>-130467.99014092493</v>
      </c>
      <c r="M292" s="38">
        <f t="shared" si="44"/>
        <v>-174999.71898793994</v>
      </c>
    </row>
    <row r="293" spans="1:13" x14ac:dyDescent="0.25">
      <c r="A293" s="37">
        <v>5021</v>
      </c>
      <c r="B293" s="37" t="s">
        <v>311</v>
      </c>
      <c r="C293" s="38">
        <v>43472035</v>
      </c>
      <c r="D293" s="38">
        <v>7421</v>
      </c>
      <c r="E293" s="38">
        <f t="shared" si="36"/>
        <v>5857.9753402506403</v>
      </c>
      <c r="F293" s="39">
        <f t="shared" si="37"/>
        <v>0.82003779596095927</v>
      </c>
      <c r="G293" s="38">
        <f t="shared" si="38"/>
        <v>822.76336715624791</v>
      </c>
      <c r="H293" s="40">
        <f t="shared" si="39"/>
        <v>199.92470786344327</v>
      </c>
      <c r="I293" s="38">
        <f t="shared" si="40"/>
        <v>1022.6880750196912</v>
      </c>
      <c r="J293" s="38">
        <f t="shared" si="41"/>
        <v>-48.882249008798041</v>
      </c>
      <c r="K293" s="38">
        <f t="shared" si="42"/>
        <v>973.80582601089316</v>
      </c>
      <c r="L293" s="38">
        <f t="shared" si="43"/>
        <v>7589368.2047211276</v>
      </c>
      <c r="M293" s="38">
        <f t="shared" si="44"/>
        <v>7226613.0348268384</v>
      </c>
    </row>
    <row r="294" spans="1:13" x14ac:dyDescent="0.25">
      <c r="A294" s="37">
        <v>5022</v>
      </c>
      <c r="B294" s="37" t="s">
        <v>312</v>
      </c>
      <c r="C294" s="38">
        <v>12279977</v>
      </c>
      <c r="D294" s="38">
        <v>2514</v>
      </c>
      <c r="E294" s="38">
        <f t="shared" si="36"/>
        <v>4884.636833731106</v>
      </c>
      <c r="F294" s="39">
        <f t="shared" si="37"/>
        <v>0.68378349012155304</v>
      </c>
      <c r="G294" s="38">
        <f t="shared" si="38"/>
        <v>1445.70001132875</v>
      </c>
      <c r="H294" s="40">
        <f t="shared" si="39"/>
        <v>540.59318514528024</v>
      </c>
      <c r="I294" s="38">
        <f t="shared" si="40"/>
        <v>1986.2931964740301</v>
      </c>
      <c r="J294" s="38">
        <f t="shared" si="41"/>
        <v>-48.882249008798041</v>
      </c>
      <c r="K294" s="38">
        <f t="shared" si="42"/>
        <v>1937.4109474652321</v>
      </c>
      <c r="L294" s="38">
        <f t="shared" si="43"/>
        <v>4993541.0959357116</v>
      </c>
      <c r="M294" s="38">
        <f t="shared" si="44"/>
        <v>4870651.1219275938</v>
      </c>
    </row>
    <row r="295" spans="1:13" x14ac:dyDescent="0.25">
      <c r="A295" s="37">
        <v>5025</v>
      </c>
      <c r="B295" s="37" t="s">
        <v>313</v>
      </c>
      <c r="C295" s="38">
        <v>33885281</v>
      </c>
      <c r="D295" s="38">
        <v>5638</v>
      </c>
      <c r="E295" s="38">
        <f t="shared" si="36"/>
        <v>6010.1598084427105</v>
      </c>
      <c r="F295" s="39">
        <f t="shared" si="37"/>
        <v>0.84134157561640188</v>
      </c>
      <c r="G295" s="38">
        <f t="shared" si="38"/>
        <v>725.36530751332293</v>
      </c>
      <c r="H295" s="40">
        <f t="shared" si="39"/>
        <v>146.66014399621872</v>
      </c>
      <c r="I295" s="38">
        <f t="shared" si="40"/>
        <v>872.02545150954165</v>
      </c>
      <c r="J295" s="38">
        <f t="shared" si="41"/>
        <v>-48.882249008798041</v>
      </c>
      <c r="K295" s="38">
        <f t="shared" si="42"/>
        <v>823.14320250074366</v>
      </c>
      <c r="L295" s="38">
        <f t="shared" si="43"/>
        <v>4916479.4956107959</v>
      </c>
      <c r="M295" s="38">
        <f t="shared" si="44"/>
        <v>4640881.3756991923</v>
      </c>
    </row>
    <row r="296" spans="1:13" x14ac:dyDescent="0.25">
      <c r="A296" s="37">
        <v>5026</v>
      </c>
      <c r="B296" s="37" t="s">
        <v>314</v>
      </c>
      <c r="C296" s="38">
        <v>11479287</v>
      </c>
      <c r="D296" s="38">
        <v>2037</v>
      </c>
      <c r="E296" s="38">
        <f t="shared" si="36"/>
        <v>5635.3888070692192</v>
      </c>
      <c r="F296" s="39">
        <f t="shared" si="37"/>
        <v>0.78887867365695963</v>
      </c>
      <c r="G296" s="38">
        <f t="shared" si="38"/>
        <v>965.21874839235738</v>
      </c>
      <c r="H296" s="40">
        <f t="shared" si="39"/>
        <v>277.82999447694067</v>
      </c>
      <c r="I296" s="38">
        <f t="shared" si="40"/>
        <v>1243.0487428692982</v>
      </c>
      <c r="J296" s="38">
        <f t="shared" si="41"/>
        <v>-48.882249008798041</v>
      </c>
      <c r="K296" s="38">
        <f t="shared" si="42"/>
        <v>1194.1664938605002</v>
      </c>
      <c r="L296" s="38">
        <f t="shared" si="43"/>
        <v>2532090.2892247601</v>
      </c>
      <c r="M296" s="38">
        <f t="shared" si="44"/>
        <v>2432517.1479938389</v>
      </c>
    </row>
    <row r="297" spans="1:13" x14ac:dyDescent="0.25">
      <c r="A297" s="37">
        <v>5027</v>
      </c>
      <c r="B297" s="37" t="s">
        <v>315</v>
      </c>
      <c r="C297" s="38">
        <v>34803026</v>
      </c>
      <c r="D297" s="38">
        <v>6088</v>
      </c>
      <c r="E297" s="38">
        <f t="shared" si="36"/>
        <v>5716.6599868593958</v>
      </c>
      <c r="F297" s="39">
        <f t="shared" si="37"/>
        <v>0.80025554625871964</v>
      </c>
      <c r="G297" s="38">
        <f t="shared" si="38"/>
        <v>913.20519332664435</v>
      </c>
      <c r="H297" s="40">
        <f t="shared" si="39"/>
        <v>249.38508155037889</v>
      </c>
      <c r="I297" s="38">
        <f t="shared" si="40"/>
        <v>1162.5902748770231</v>
      </c>
      <c r="J297" s="38">
        <f t="shared" si="41"/>
        <v>-48.882249008798041</v>
      </c>
      <c r="K297" s="38">
        <f t="shared" si="42"/>
        <v>1113.7080258682251</v>
      </c>
      <c r="L297" s="38">
        <f t="shared" si="43"/>
        <v>7077849.5934513165</v>
      </c>
      <c r="M297" s="38">
        <f t="shared" si="44"/>
        <v>6780254.4614857547</v>
      </c>
    </row>
    <row r="298" spans="1:13" x14ac:dyDescent="0.25">
      <c r="A298" s="37">
        <v>5028</v>
      </c>
      <c r="B298" s="37" t="s">
        <v>316</v>
      </c>
      <c r="C298" s="38">
        <v>112631973</v>
      </c>
      <c r="D298" s="38">
        <v>17828</v>
      </c>
      <c r="E298" s="38">
        <f t="shared" si="36"/>
        <v>6317.7009759928205</v>
      </c>
      <c r="F298" s="39">
        <f t="shared" si="37"/>
        <v>0.88439320464464255</v>
      </c>
      <c r="G298" s="38">
        <f t="shared" si="38"/>
        <v>528.53896028125257</v>
      </c>
      <c r="H298" s="40">
        <f t="shared" si="39"/>
        <v>39.020735353680216</v>
      </c>
      <c r="I298" s="38">
        <f t="shared" si="40"/>
        <v>567.55969563493284</v>
      </c>
      <c r="J298" s="38">
        <f t="shared" si="41"/>
        <v>-48.882249008798041</v>
      </c>
      <c r="K298" s="38">
        <f t="shared" si="42"/>
        <v>518.67744662613484</v>
      </c>
      <c r="L298" s="38">
        <f t="shared" si="43"/>
        <v>10118454.253779583</v>
      </c>
      <c r="M298" s="38">
        <f t="shared" si="44"/>
        <v>9246981.5184507314</v>
      </c>
    </row>
    <row r="299" spans="1:13" x14ac:dyDescent="0.25">
      <c r="A299" s="37">
        <v>5029</v>
      </c>
      <c r="B299" s="37" t="s">
        <v>317</v>
      </c>
      <c r="C299" s="38">
        <v>56114976</v>
      </c>
      <c r="D299" s="38">
        <v>8574</v>
      </c>
      <c r="E299" s="38">
        <f t="shared" si="36"/>
        <v>6544.783764870539</v>
      </c>
      <c r="F299" s="39">
        <f t="shared" si="37"/>
        <v>0.91618174230072369</v>
      </c>
      <c r="G299" s="38">
        <f t="shared" si="38"/>
        <v>383.20597539951268</v>
      </c>
      <c r="H299" s="40">
        <f t="shared" si="39"/>
        <v>0</v>
      </c>
      <c r="I299" s="38">
        <f t="shared" si="40"/>
        <v>383.20597539951268</v>
      </c>
      <c r="J299" s="38">
        <f t="shared" si="41"/>
        <v>-48.882249008798041</v>
      </c>
      <c r="K299" s="38">
        <f t="shared" si="42"/>
        <v>334.32372639071463</v>
      </c>
      <c r="L299" s="38">
        <f t="shared" si="43"/>
        <v>3285608.0330754216</v>
      </c>
      <c r="M299" s="38">
        <f t="shared" si="44"/>
        <v>2866491.6300739874</v>
      </c>
    </row>
    <row r="300" spans="1:13" x14ac:dyDescent="0.25">
      <c r="A300" s="37">
        <v>5031</v>
      </c>
      <c r="B300" s="37" t="s">
        <v>318</v>
      </c>
      <c r="C300" s="38">
        <v>108458570</v>
      </c>
      <c r="D300" s="38">
        <v>14961</v>
      </c>
      <c r="E300" s="38">
        <f t="shared" si="36"/>
        <v>7249.4198248780158</v>
      </c>
      <c r="F300" s="39">
        <f t="shared" si="37"/>
        <v>1.0148213179289853</v>
      </c>
      <c r="G300" s="38">
        <f t="shared" si="38"/>
        <v>-67.76110300527246</v>
      </c>
      <c r="H300" s="40">
        <f t="shared" si="39"/>
        <v>0</v>
      </c>
      <c r="I300" s="38">
        <f t="shared" si="40"/>
        <v>-67.76110300527246</v>
      </c>
      <c r="J300" s="38">
        <f t="shared" si="41"/>
        <v>-48.882249008798041</v>
      </c>
      <c r="K300" s="38">
        <f t="shared" si="42"/>
        <v>-116.6433520140705</v>
      </c>
      <c r="L300" s="38">
        <f t="shared" si="43"/>
        <v>-1013773.8620618812</v>
      </c>
      <c r="M300" s="38">
        <f t="shared" si="44"/>
        <v>-1745101.1894825087</v>
      </c>
    </row>
    <row r="301" spans="1:13" x14ac:dyDescent="0.25">
      <c r="A301" s="37">
        <v>5032</v>
      </c>
      <c r="B301" s="37" t="s">
        <v>319</v>
      </c>
      <c r="C301" s="38">
        <v>25670875</v>
      </c>
      <c r="D301" s="38">
        <v>4258</v>
      </c>
      <c r="E301" s="38">
        <f t="shared" si="36"/>
        <v>6028.8574448097697</v>
      </c>
      <c r="F301" s="39">
        <f t="shared" si="37"/>
        <v>0.84395899334617108</v>
      </c>
      <c r="G301" s="38">
        <f t="shared" si="38"/>
        <v>713.39882023840505</v>
      </c>
      <c r="H301" s="40">
        <f t="shared" si="39"/>
        <v>140.11597126774799</v>
      </c>
      <c r="I301" s="38">
        <f t="shared" si="40"/>
        <v>853.51479150615307</v>
      </c>
      <c r="J301" s="38">
        <f t="shared" si="41"/>
        <v>-48.882249008798041</v>
      </c>
      <c r="K301" s="38">
        <f t="shared" si="42"/>
        <v>804.63254249735508</v>
      </c>
      <c r="L301" s="38">
        <f t="shared" si="43"/>
        <v>3634265.9822331998</v>
      </c>
      <c r="M301" s="38">
        <f t="shared" si="44"/>
        <v>3426125.3659537379</v>
      </c>
    </row>
    <row r="302" spans="1:13" x14ac:dyDescent="0.25">
      <c r="A302" s="37">
        <v>5033</v>
      </c>
      <c r="B302" s="37" t="s">
        <v>320</v>
      </c>
      <c r="C302" s="38">
        <v>5251843</v>
      </c>
      <c r="D302" s="38">
        <v>773</v>
      </c>
      <c r="E302" s="38">
        <f t="shared" si="36"/>
        <v>6794.104786545925</v>
      </c>
      <c r="F302" s="39">
        <f t="shared" si="37"/>
        <v>0.95108333358886143</v>
      </c>
      <c r="G302" s="38">
        <f t="shared" si="38"/>
        <v>223.64052152726566</v>
      </c>
      <c r="H302" s="40">
        <f t="shared" si="39"/>
        <v>0</v>
      </c>
      <c r="I302" s="38">
        <f t="shared" si="40"/>
        <v>223.64052152726566</v>
      </c>
      <c r="J302" s="38">
        <f t="shared" si="41"/>
        <v>-48.882249008798041</v>
      </c>
      <c r="K302" s="38">
        <f t="shared" si="42"/>
        <v>174.75827251846761</v>
      </c>
      <c r="L302" s="38">
        <f t="shared" si="43"/>
        <v>172874.12314057635</v>
      </c>
      <c r="M302" s="38">
        <f t="shared" si="44"/>
        <v>135088.14465677546</v>
      </c>
    </row>
    <row r="303" spans="1:13" x14ac:dyDescent="0.25">
      <c r="A303" s="37">
        <v>5034</v>
      </c>
      <c r="B303" s="37" t="s">
        <v>321</v>
      </c>
      <c r="C303" s="38">
        <v>12658265</v>
      </c>
      <c r="D303" s="38">
        <v>2460</v>
      </c>
      <c r="E303" s="38">
        <f t="shared" si="36"/>
        <v>5145.6361788617887</v>
      </c>
      <c r="F303" s="39">
        <f t="shared" si="37"/>
        <v>0.72031988969592564</v>
      </c>
      <c r="G303" s="38">
        <f t="shared" si="38"/>
        <v>1278.660430445113</v>
      </c>
      <c r="H303" s="40">
        <f t="shared" si="39"/>
        <v>449.2434143495413</v>
      </c>
      <c r="I303" s="38">
        <f t="shared" si="40"/>
        <v>1727.9038447946543</v>
      </c>
      <c r="J303" s="38">
        <f t="shared" si="41"/>
        <v>-48.882249008798041</v>
      </c>
      <c r="K303" s="38">
        <f t="shared" si="42"/>
        <v>1679.0215957858563</v>
      </c>
      <c r="L303" s="38">
        <f t="shared" si="43"/>
        <v>4250643.45819485</v>
      </c>
      <c r="M303" s="38">
        <f t="shared" si="44"/>
        <v>4130393.1256332067</v>
      </c>
    </row>
    <row r="304" spans="1:13" x14ac:dyDescent="0.25">
      <c r="A304" s="37">
        <v>5035</v>
      </c>
      <c r="B304" s="37" t="s">
        <v>322</v>
      </c>
      <c r="C304" s="38">
        <v>157715545</v>
      </c>
      <c r="D304" s="38">
        <v>25108</v>
      </c>
      <c r="E304" s="38">
        <f t="shared" si="36"/>
        <v>6281.4857814242469</v>
      </c>
      <c r="F304" s="39">
        <f t="shared" si="37"/>
        <v>0.87932356426390312</v>
      </c>
      <c r="G304" s="38">
        <f t="shared" si="38"/>
        <v>551.71668480513972</v>
      </c>
      <c r="H304" s="40">
        <f t="shared" si="39"/>
        <v>51.696053452681006</v>
      </c>
      <c r="I304" s="38">
        <f t="shared" si="40"/>
        <v>603.41273825782071</v>
      </c>
      <c r="J304" s="38">
        <f t="shared" si="41"/>
        <v>-48.882249008798041</v>
      </c>
      <c r="K304" s="38">
        <f t="shared" si="42"/>
        <v>554.53048924902271</v>
      </c>
      <c r="L304" s="38">
        <f t="shared" si="43"/>
        <v>15150487.032177363</v>
      </c>
      <c r="M304" s="38">
        <f t="shared" si="44"/>
        <v>13923151.524064463</v>
      </c>
    </row>
    <row r="305" spans="1:13" x14ac:dyDescent="0.25">
      <c r="A305" s="37">
        <v>5036</v>
      </c>
      <c r="B305" s="37" t="s">
        <v>323</v>
      </c>
      <c r="C305" s="38">
        <v>14846535</v>
      </c>
      <c r="D305" s="38">
        <v>2667</v>
      </c>
      <c r="E305" s="38">
        <f t="shared" si="36"/>
        <v>5566.754780652418</v>
      </c>
      <c r="F305" s="39">
        <f t="shared" si="37"/>
        <v>0.77927083263993824</v>
      </c>
      <c r="G305" s="38">
        <f t="shared" si="38"/>
        <v>1009.1445252991101</v>
      </c>
      <c r="H305" s="40">
        <f t="shared" si="39"/>
        <v>301.85190372282108</v>
      </c>
      <c r="I305" s="38">
        <f t="shared" si="40"/>
        <v>1310.9964290219311</v>
      </c>
      <c r="J305" s="38">
        <f t="shared" si="41"/>
        <v>-48.882249008798041</v>
      </c>
      <c r="K305" s="38">
        <f t="shared" si="42"/>
        <v>1262.1141800131331</v>
      </c>
      <c r="L305" s="38">
        <f t="shared" si="43"/>
        <v>3496427.4762014905</v>
      </c>
      <c r="M305" s="38">
        <f t="shared" si="44"/>
        <v>3366058.5180950263</v>
      </c>
    </row>
    <row r="306" spans="1:13" x14ac:dyDescent="0.25">
      <c r="A306" s="37">
        <v>5037</v>
      </c>
      <c r="B306" s="37" t="s">
        <v>324</v>
      </c>
      <c r="C306" s="38">
        <v>129464613</v>
      </c>
      <c r="D306" s="38">
        <v>20807</v>
      </c>
      <c r="E306" s="38">
        <f t="shared" si="36"/>
        <v>6222.1662421300525</v>
      </c>
      <c r="F306" s="39">
        <f t="shared" si="37"/>
        <v>0.87101962622476659</v>
      </c>
      <c r="G306" s="38">
        <f t="shared" si="38"/>
        <v>589.681189953424</v>
      </c>
      <c r="H306" s="40">
        <f t="shared" si="39"/>
        <v>72.457892205649017</v>
      </c>
      <c r="I306" s="38">
        <f t="shared" si="40"/>
        <v>662.13908215907304</v>
      </c>
      <c r="J306" s="38">
        <f t="shared" si="41"/>
        <v>-48.882249008798041</v>
      </c>
      <c r="K306" s="38">
        <f t="shared" si="42"/>
        <v>613.25683315027504</v>
      </c>
      <c r="L306" s="38">
        <f t="shared" si="43"/>
        <v>13777127.882483833</v>
      </c>
      <c r="M306" s="38">
        <f t="shared" si="44"/>
        <v>12760034.927357772</v>
      </c>
    </row>
    <row r="307" spans="1:13" x14ac:dyDescent="0.25">
      <c r="A307" s="37">
        <v>5038</v>
      </c>
      <c r="B307" s="37" t="s">
        <v>325</v>
      </c>
      <c r="C307" s="38">
        <v>94376737</v>
      </c>
      <c r="D307" s="38">
        <v>15435</v>
      </c>
      <c r="E307" s="38">
        <f t="shared" si="36"/>
        <v>6114.4630385487526</v>
      </c>
      <c r="F307" s="39">
        <f t="shared" si="37"/>
        <v>0.85594262563108292</v>
      </c>
      <c r="G307" s="38">
        <f t="shared" si="38"/>
        <v>658.61124024545597</v>
      </c>
      <c r="H307" s="40">
        <f t="shared" si="39"/>
        <v>110.15401345910399</v>
      </c>
      <c r="I307" s="38">
        <f t="shared" si="40"/>
        <v>768.76525370456</v>
      </c>
      <c r="J307" s="38">
        <f t="shared" si="41"/>
        <v>-48.882249008798041</v>
      </c>
      <c r="K307" s="38">
        <f t="shared" si="42"/>
        <v>719.883004695762</v>
      </c>
      <c r="L307" s="38">
        <f t="shared" si="43"/>
        <v>11865891.690929884</v>
      </c>
      <c r="M307" s="38">
        <f t="shared" si="44"/>
        <v>11111394.177479086</v>
      </c>
    </row>
    <row r="308" spans="1:13" x14ac:dyDescent="0.25">
      <c r="A308" s="37">
        <v>5041</v>
      </c>
      <c r="B308" s="37" t="s">
        <v>326</v>
      </c>
      <c r="C308" s="38">
        <v>11281709</v>
      </c>
      <c r="D308" s="38">
        <v>2141</v>
      </c>
      <c r="E308" s="38">
        <f t="shared" si="36"/>
        <v>5269.3643157403085</v>
      </c>
      <c r="F308" s="39">
        <f t="shared" si="37"/>
        <v>0.73764016552007683</v>
      </c>
      <c r="G308" s="38">
        <f t="shared" si="38"/>
        <v>1199.4744228428603</v>
      </c>
      <c r="H308" s="40">
        <f t="shared" si="39"/>
        <v>405.93856644205943</v>
      </c>
      <c r="I308" s="38">
        <f t="shared" si="40"/>
        <v>1605.4129892849198</v>
      </c>
      <c r="J308" s="38">
        <f t="shared" si="41"/>
        <v>-48.882249008798041</v>
      </c>
      <c r="K308" s="38">
        <f t="shared" si="42"/>
        <v>1556.5307402761218</v>
      </c>
      <c r="L308" s="38">
        <f t="shared" si="43"/>
        <v>3437189.2100590132</v>
      </c>
      <c r="M308" s="38">
        <f t="shared" si="44"/>
        <v>3332532.3149311771</v>
      </c>
    </row>
    <row r="309" spans="1:13" x14ac:dyDescent="0.25">
      <c r="A309" s="37">
        <v>5042</v>
      </c>
      <c r="B309" s="37" t="s">
        <v>327</v>
      </c>
      <c r="C309" s="38">
        <v>7621647</v>
      </c>
      <c r="D309" s="38">
        <v>1302</v>
      </c>
      <c r="E309" s="38">
        <f t="shared" si="36"/>
        <v>5853.7995391705072</v>
      </c>
      <c r="F309" s="39">
        <f t="shared" si="37"/>
        <v>0.81945323994711006</v>
      </c>
      <c r="G309" s="38">
        <f t="shared" si="38"/>
        <v>825.4358798475331</v>
      </c>
      <c r="H309" s="40">
        <f t="shared" si="39"/>
        <v>201.38623824148988</v>
      </c>
      <c r="I309" s="38">
        <f t="shared" si="40"/>
        <v>1026.822118089023</v>
      </c>
      <c r="J309" s="38">
        <f t="shared" si="41"/>
        <v>-48.882249008798041</v>
      </c>
      <c r="K309" s="38">
        <f t="shared" si="42"/>
        <v>977.93986908022498</v>
      </c>
      <c r="L309" s="38">
        <f t="shared" si="43"/>
        <v>1336922.3977519078</v>
      </c>
      <c r="M309" s="38">
        <f t="shared" si="44"/>
        <v>1273277.7095424528</v>
      </c>
    </row>
    <row r="310" spans="1:13" x14ac:dyDescent="0.25">
      <c r="A310" s="37">
        <v>5043</v>
      </c>
      <c r="B310" s="37" t="s">
        <v>328</v>
      </c>
      <c r="C310" s="38">
        <v>2295505</v>
      </c>
      <c r="D310" s="38">
        <v>439</v>
      </c>
      <c r="E310" s="38">
        <f t="shared" si="36"/>
        <v>5228.9407744874716</v>
      </c>
      <c r="F310" s="39">
        <f t="shared" si="37"/>
        <v>0.73198141317843679</v>
      </c>
      <c r="G310" s="38">
        <f t="shared" si="38"/>
        <v>1225.3454892446759</v>
      </c>
      <c r="H310" s="40">
        <f t="shared" si="39"/>
        <v>420.08680588055233</v>
      </c>
      <c r="I310" s="38">
        <f t="shared" si="40"/>
        <v>1645.4322951252284</v>
      </c>
      <c r="J310" s="38">
        <f t="shared" si="41"/>
        <v>-48.882249008798041</v>
      </c>
      <c r="K310" s="38">
        <f t="shared" si="42"/>
        <v>1596.5500461164304</v>
      </c>
      <c r="L310" s="38">
        <f t="shared" si="43"/>
        <v>722344.77755997528</v>
      </c>
      <c r="M310" s="38">
        <f t="shared" si="44"/>
        <v>700885.4702451129</v>
      </c>
    </row>
    <row r="311" spans="1:13" x14ac:dyDescent="0.25">
      <c r="A311" s="37">
        <v>5044</v>
      </c>
      <c r="B311" s="37" t="s">
        <v>329</v>
      </c>
      <c r="C311" s="38">
        <v>5136819</v>
      </c>
      <c r="D311" s="38">
        <v>803</v>
      </c>
      <c r="E311" s="38">
        <f t="shared" si="36"/>
        <v>6397.0348692403486</v>
      </c>
      <c r="F311" s="39">
        <f t="shared" si="37"/>
        <v>0.89549888317433757</v>
      </c>
      <c r="G311" s="38">
        <f t="shared" si="38"/>
        <v>477.76526860283457</v>
      </c>
      <c r="H311" s="40">
        <f t="shared" si="39"/>
        <v>11.253872717045397</v>
      </c>
      <c r="I311" s="38">
        <f t="shared" si="40"/>
        <v>489.01914131987996</v>
      </c>
      <c r="J311" s="38">
        <f t="shared" si="41"/>
        <v>-48.882249008798041</v>
      </c>
      <c r="K311" s="38">
        <f t="shared" si="42"/>
        <v>440.13689231108191</v>
      </c>
      <c r="L311" s="38">
        <f t="shared" si="43"/>
        <v>392682.3704798636</v>
      </c>
      <c r="M311" s="38">
        <f t="shared" si="44"/>
        <v>353429.92452579876</v>
      </c>
    </row>
    <row r="312" spans="1:13" x14ac:dyDescent="0.25">
      <c r="A312" s="37">
        <v>5045</v>
      </c>
      <c r="B312" s="37" t="s">
        <v>330</v>
      </c>
      <c r="C312" s="38">
        <v>13324337</v>
      </c>
      <c r="D312" s="38">
        <v>2292</v>
      </c>
      <c r="E312" s="38">
        <f t="shared" si="36"/>
        <v>5813.410558464223</v>
      </c>
      <c r="F312" s="39">
        <f t="shared" si="37"/>
        <v>0.81379932561737278</v>
      </c>
      <c r="G312" s="38">
        <f t="shared" si="38"/>
        <v>851.28482749955492</v>
      </c>
      <c r="H312" s="40">
        <f t="shared" si="39"/>
        <v>215.52238148868935</v>
      </c>
      <c r="I312" s="38">
        <f t="shared" si="40"/>
        <v>1066.8072089882444</v>
      </c>
      <c r="J312" s="38">
        <f t="shared" si="41"/>
        <v>-48.882249008798041</v>
      </c>
      <c r="K312" s="38">
        <f t="shared" si="42"/>
        <v>1017.9249599794464</v>
      </c>
      <c r="L312" s="38">
        <f t="shared" si="43"/>
        <v>2445122.1230010563</v>
      </c>
      <c r="M312" s="38">
        <f t="shared" si="44"/>
        <v>2333084.0082728909</v>
      </c>
    </row>
    <row r="313" spans="1:13" x14ac:dyDescent="0.25">
      <c r="A313" s="37">
        <v>5046</v>
      </c>
      <c r="B313" s="37" t="s">
        <v>331</v>
      </c>
      <c r="C313" s="38">
        <v>6962321</v>
      </c>
      <c r="D313" s="38">
        <v>1230</v>
      </c>
      <c r="E313" s="38">
        <f t="shared" si="36"/>
        <v>5660.4235772357724</v>
      </c>
      <c r="F313" s="39">
        <f t="shared" si="37"/>
        <v>0.79238320492541858</v>
      </c>
      <c r="G313" s="38">
        <f t="shared" si="38"/>
        <v>949.19649548576331</v>
      </c>
      <c r="H313" s="40">
        <f t="shared" si="39"/>
        <v>269.06782491864703</v>
      </c>
      <c r="I313" s="38">
        <f t="shared" si="40"/>
        <v>1218.2643204044102</v>
      </c>
      <c r="J313" s="38">
        <f t="shared" si="41"/>
        <v>-48.882249008798041</v>
      </c>
      <c r="K313" s="38">
        <f t="shared" si="42"/>
        <v>1169.3820713956122</v>
      </c>
      <c r="L313" s="38">
        <f t="shared" si="43"/>
        <v>1498465.1140974245</v>
      </c>
      <c r="M313" s="38">
        <f t="shared" si="44"/>
        <v>1438339.9478166031</v>
      </c>
    </row>
    <row r="314" spans="1:13" x14ac:dyDescent="0.25">
      <c r="A314" s="37">
        <v>5047</v>
      </c>
      <c r="B314" s="37" t="s">
        <v>332</v>
      </c>
      <c r="C314" s="38">
        <v>22601596</v>
      </c>
      <c r="D314" s="38">
        <v>3944</v>
      </c>
      <c r="E314" s="38">
        <f t="shared" si="36"/>
        <v>5730.6277890466536</v>
      </c>
      <c r="F314" s="39">
        <f t="shared" si="37"/>
        <v>0.80221085078882848</v>
      </c>
      <c r="G314" s="38">
        <f t="shared" si="38"/>
        <v>904.26579992679945</v>
      </c>
      <c r="H314" s="40">
        <f t="shared" si="39"/>
        <v>244.49635078483865</v>
      </c>
      <c r="I314" s="38">
        <f t="shared" si="40"/>
        <v>1148.762150711638</v>
      </c>
      <c r="J314" s="38">
        <f t="shared" si="41"/>
        <v>-48.882249008798041</v>
      </c>
      <c r="K314" s="38">
        <f t="shared" si="42"/>
        <v>1099.87990170284</v>
      </c>
      <c r="L314" s="38">
        <f t="shared" si="43"/>
        <v>4530717.9224067004</v>
      </c>
      <c r="M314" s="38">
        <f t="shared" si="44"/>
        <v>4337926.3323160009</v>
      </c>
    </row>
    <row r="315" spans="1:13" x14ac:dyDescent="0.25">
      <c r="A315" s="37">
        <v>5049</v>
      </c>
      <c r="B315" s="37" t="s">
        <v>333</v>
      </c>
      <c r="C315" s="38">
        <v>7198407</v>
      </c>
      <c r="D315" s="38">
        <v>1110</v>
      </c>
      <c r="E315" s="38">
        <f t="shared" si="36"/>
        <v>6485.0513513513515</v>
      </c>
      <c r="F315" s="39">
        <f t="shared" si="37"/>
        <v>0.90782000742056157</v>
      </c>
      <c r="G315" s="38">
        <f t="shared" si="38"/>
        <v>421.43472005179268</v>
      </c>
      <c r="H315" s="40">
        <f t="shared" si="39"/>
        <v>0</v>
      </c>
      <c r="I315" s="38">
        <f t="shared" si="40"/>
        <v>421.43472005179268</v>
      </c>
      <c r="J315" s="38">
        <f t="shared" si="41"/>
        <v>-48.882249008798041</v>
      </c>
      <c r="K315" s="38">
        <f t="shared" si="42"/>
        <v>372.55247104299463</v>
      </c>
      <c r="L315" s="38">
        <f t="shared" si="43"/>
        <v>467792.5392574899</v>
      </c>
      <c r="M315" s="38">
        <f t="shared" si="44"/>
        <v>413533.24285772402</v>
      </c>
    </row>
    <row r="316" spans="1:13" x14ac:dyDescent="0.25">
      <c r="A316" s="37">
        <v>5052</v>
      </c>
      <c r="B316" s="37" t="s">
        <v>334</v>
      </c>
      <c r="C316" s="38">
        <v>3300635</v>
      </c>
      <c r="D316" s="38">
        <v>596</v>
      </c>
      <c r="E316" s="38">
        <f t="shared" si="36"/>
        <v>5537.9781879194634</v>
      </c>
      <c r="F316" s="39">
        <f t="shared" si="37"/>
        <v>0.77524249651536381</v>
      </c>
      <c r="G316" s="38">
        <f t="shared" si="38"/>
        <v>1027.5615446482011</v>
      </c>
      <c r="H316" s="40">
        <f t="shared" si="39"/>
        <v>311.92371117935522</v>
      </c>
      <c r="I316" s="38">
        <f t="shared" si="40"/>
        <v>1339.4852558275563</v>
      </c>
      <c r="J316" s="38">
        <f t="shared" si="41"/>
        <v>-48.882249008798041</v>
      </c>
      <c r="K316" s="38">
        <f t="shared" si="42"/>
        <v>1290.6030068187583</v>
      </c>
      <c r="L316" s="38">
        <f t="shared" si="43"/>
        <v>798333.21247322357</v>
      </c>
      <c r="M316" s="38">
        <f t="shared" si="44"/>
        <v>769199.39206397999</v>
      </c>
    </row>
    <row r="317" spans="1:13" x14ac:dyDescent="0.25">
      <c r="A317" s="37">
        <v>5053</v>
      </c>
      <c r="B317" s="37" t="s">
        <v>335</v>
      </c>
      <c r="C317" s="38">
        <v>42404954</v>
      </c>
      <c r="D317" s="38">
        <v>7066</v>
      </c>
      <c r="E317" s="38">
        <f t="shared" si="36"/>
        <v>6001.2671950183976</v>
      </c>
      <c r="F317" s="39">
        <f t="shared" si="37"/>
        <v>0.84009672928482026</v>
      </c>
      <c r="G317" s="38">
        <f t="shared" si="38"/>
        <v>731.05658010488321</v>
      </c>
      <c r="H317" s="40">
        <f t="shared" si="39"/>
        <v>149.77255869472822</v>
      </c>
      <c r="I317" s="38">
        <f t="shared" si="40"/>
        <v>880.82913879961143</v>
      </c>
      <c r="J317" s="38">
        <f t="shared" si="41"/>
        <v>-48.882249008798041</v>
      </c>
      <c r="K317" s="38">
        <f t="shared" si="42"/>
        <v>831.94688979081343</v>
      </c>
      <c r="L317" s="38">
        <f t="shared" si="43"/>
        <v>6223938.6947580548</v>
      </c>
      <c r="M317" s="38">
        <f t="shared" si="44"/>
        <v>5878536.7232618881</v>
      </c>
    </row>
    <row r="318" spans="1:13" x14ac:dyDescent="0.25">
      <c r="A318" s="37">
        <v>5054</v>
      </c>
      <c r="B318" s="37" t="s">
        <v>336</v>
      </c>
      <c r="C318" s="38">
        <v>56751893</v>
      </c>
      <c r="D318" s="38">
        <v>10006</v>
      </c>
      <c r="E318" s="38">
        <f t="shared" si="36"/>
        <v>5671.7862282630422</v>
      </c>
      <c r="F318" s="39">
        <f t="shared" si="37"/>
        <v>0.79397382331547095</v>
      </c>
      <c r="G318" s="38">
        <f t="shared" si="38"/>
        <v>941.9243988283107</v>
      </c>
      <c r="H318" s="40">
        <f t="shared" si="39"/>
        <v>265.09089705910264</v>
      </c>
      <c r="I318" s="38">
        <f t="shared" si="40"/>
        <v>1207.0152958874132</v>
      </c>
      <c r="J318" s="38">
        <f t="shared" si="41"/>
        <v>-48.882249008798041</v>
      </c>
      <c r="K318" s="38">
        <f t="shared" si="42"/>
        <v>1158.1330468786152</v>
      </c>
      <c r="L318" s="38">
        <f t="shared" si="43"/>
        <v>12077395.050649457</v>
      </c>
      <c r="M318" s="38">
        <f t="shared" si="44"/>
        <v>11588279.267067423</v>
      </c>
    </row>
    <row r="319" spans="1:13" x14ac:dyDescent="0.25">
      <c r="A319" s="37">
        <v>5055</v>
      </c>
      <c r="B319" s="37" t="s">
        <v>337</v>
      </c>
      <c r="C319" s="38">
        <v>38370544</v>
      </c>
      <c r="D319" s="38">
        <v>6075</v>
      </c>
      <c r="E319" s="38">
        <f t="shared" si="36"/>
        <v>6316.138930041152</v>
      </c>
      <c r="F319" s="39">
        <f t="shared" si="37"/>
        <v>0.88417453921076905</v>
      </c>
      <c r="G319" s="38">
        <f t="shared" si="38"/>
        <v>529.53866969032038</v>
      </c>
      <c r="H319" s="40">
        <f t="shared" si="39"/>
        <v>39.567451436764209</v>
      </c>
      <c r="I319" s="38">
        <f t="shared" si="40"/>
        <v>569.10612112708463</v>
      </c>
      <c r="J319" s="38">
        <f t="shared" si="41"/>
        <v>-48.882249008798041</v>
      </c>
      <c r="K319" s="38">
        <f t="shared" si="42"/>
        <v>520.22387211828664</v>
      </c>
      <c r="L319" s="38">
        <f t="shared" si="43"/>
        <v>3457319.6858470393</v>
      </c>
      <c r="M319" s="38">
        <f t="shared" si="44"/>
        <v>3160360.0231185914</v>
      </c>
    </row>
    <row r="320" spans="1:13" x14ac:dyDescent="0.25">
      <c r="A320" s="37">
        <v>5056</v>
      </c>
      <c r="B320" s="37" t="s">
        <v>338</v>
      </c>
      <c r="C320" s="38">
        <v>39225642</v>
      </c>
      <c r="D320" s="38">
        <v>5568</v>
      </c>
      <c r="E320" s="38">
        <f t="shared" si="36"/>
        <v>7044.8351293103451</v>
      </c>
      <c r="F320" s="39">
        <f t="shared" si="37"/>
        <v>0.98618221088326019</v>
      </c>
      <c r="G320" s="38">
        <f t="shared" si="38"/>
        <v>63.173102158036784</v>
      </c>
      <c r="H320" s="40">
        <f t="shared" si="39"/>
        <v>0</v>
      </c>
      <c r="I320" s="38">
        <f t="shared" si="40"/>
        <v>63.173102158036784</v>
      </c>
      <c r="J320" s="38">
        <f t="shared" si="41"/>
        <v>-48.882249008798041</v>
      </c>
      <c r="K320" s="38">
        <f t="shared" si="42"/>
        <v>14.290853149238743</v>
      </c>
      <c r="L320" s="38">
        <f t="shared" si="43"/>
        <v>351747.83281594882</v>
      </c>
      <c r="M320" s="38">
        <f t="shared" si="44"/>
        <v>79571.470334961312</v>
      </c>
    </row>
    <row r="321" spans="1:13" x14ac:dyDescent="0.25">
      <c r="A321" s="37">
        <v>5057</v>
      </c>
      <c r="B321" s="37" t="s">
        <v>339</v>
      </c>
      <c r="C321" s="38">
        <v>69474127</v>
      </c>
      <c r="D321" s="38">
        <v>10706</v>
      </c>
      <c r="E321" s="38">
        <f t="shared" si="36"/>
        <v>6489.2702223052493</v>
      </c>
      <c r="F321" s="39">
        <f t="shared" si="37"/>
        <v>0.90841059263772805</v>
      </c>
      <c r="G321" s="38">
        <f t="shared" si="38"/>
        <v>418.73464264129814</v>
      </c>
      <c r="H321" s="40">
        <f t="shared" si="39"/>
        <v>0</v>
      </c>
      <c r="I321" s="38">
        <f t="shared" si="40"/>
        <v>418.73464264129814</v>
      </c>
      <c r="J321" s="38">
        <f t="shared" si="41"/>
        <v>-48.882249008798041</v>
      </c>
      <c r="K321" s="38">
        <f t="shared" si="42"/>
        <v>369.85239363250008</v>
      </c>
      <c r="L321" s="38">
        <f t="shared" si="43"/>
        <v>4482973.0841177376</v>
      </c>
      <c r="M321" s="38">
        <f t="shared" si="44"/>
        <v>3959639.7262295457</v>
      </c>
    </row>
    <row r="322" spans="1:13" x14ac:dyDescent="0.25">
      <c r="A322" s="37">
        <v>5058</v>
      </c>
      <c r="B322" s="37" t="s">
        <v>340</v>
      </c>
      <c r="C322" s="38">
        <v>27597731</v>
      </c>
      <c r="D322" s="38">
        <v>4340</v>
      </c>
      <c r="E322" s="38">
        <f t="shared" si="36"/>
        <v>6358.9241935483869</v>
      </c>
      <c r="F322" s="39">
        <f t="shared" si="37"/>
        <v>0.89016390091821873</v>
      </c>
      <c r="G322" s="38">
        <f t="shared" si="38"/>
        <v>502.15610104569004</v>
      </c>
      <c r="H322" s="40">
        <f t="shared" si="39"/>
        <v>24.592609209231977</v>
      </c>
      <c r="I322" s="38">
        <f t="shared" si="40"/>
        <v>526.748710254922</v>
      </c>
      <c r="J322" s="38">
        <f t="shared" si="41"/>
        <v>-48.882249008798041</v>
      </c>
      <c r="K322" s="38">
        <f t="shared" si="42"/>
        <v>477.86646124612395</v>
      </c>
      <c r="L322" s="38">
        <f t="shared" si="43"/>
        <v>2286089.4025063617</v>
      </c>
      <c r="M322" s="38">
        <f t="shared" si="44"/>
        <v>2073940.4418081779</v>
      </c>
    </row>
    <row r="323" spans="1:13" x14ac:dyDescent="0.25">
      <c r="A323" s="37">
        <v>5059</v>
      </c>
      <c r="B323" s="37" t="s">
        <v>341</v>
      </c>
      <c r="C323" s="38">
        <v>113364969</v>
      </c>
      <c r="D323" s="38">
        <v>18840</v>
      </c>
      <c r="E323" s="38">
        <f t="shared" si="36"/>
        <v>6017.2488853503182</v>
      </c>
      <c r="F323" s="39">
        <f t="shared" si="37"/>
        <v>0.84233395108148257</v>
      </c>
      <c r="G323" s="38">
        <f t="shared" si="38"/>
        <v>720.82829829245395</v>
      </c>
      <c r="H323" s="40">
        <f t="shared" si="39"/>
        <v>144.17896707855601</v>
      </c>
      <c r="I323" s="38">
        <f t="shared" si="40"/>
        <v>865.00726537100991</v>
      </c>
      <c r="J323" s="38">
        <f t="shared" si="41"/>
        <v>-48.882249008798041</v>
      </c>
      <c r="K323" s="38">
        <f t="shared" si="42"/>
        <v>816.12501636221191</v>
      </c>
      <c r="L323" s="38">
        <f t="shared" si="43"/>
        <v>16296736.879589826</v>
      </c>
      <c r="M323" s="38">
        <f t="shared" si="44"/>
        <v>15375795.308264073</v>
      </c>
    </row>
    <row r="324" spans="1:13" x14ac:dyDescent="0.25">
      <c r="A324" s="37">
        <v>5060</v>
      </c>
      <c r="B324" s="37" t="s">
        <v>342</v>
      </c>
      <c r="C324" s="38">
        <v>64836798</v>
      </c>
      <c r="D324" s="38">
        <v>9920</v>
      </c>
      <c r="E324" s="38">
        <f t="shared" si="36"/>
        <v>6535.967540322581</v>
      </c>
      <c r="F324" s="39">
        <f t="shared" si="37"/>
        <v>0.91494758938489806</v>
      </c>
      <c r="G324" s="38">
        <f t="shared" si="38"/>
        <v>388.84835911020582</v>
      </c>
      <c r="H324" s="40">
        <f t="shared" si="39"/>
        <v>0</v>
      </c>
      <c r="I324" s="38">
        <f t="shared" si="40"/>
        <v>388.84835911020582</v>
      </c>
      <c r="J324" s="38">
        <f t="shared" si="41"/>
        <v>-48.882249008798041</v>
      </c>
      <c r="K324" s="38">
        <f t="shared" si="42"/>
        <v>339.96611010140776</v>
      </c>
      <c r="L324" s="38">
        <f t="shared" si="43"/>
        <v>3857375.7223732416</v>
      </c>
      <c r="M324" s="38">
        <f t="shared" si="44"/>
        <v>3372463.8122059652</v>
      </c>
    </row>
    <row r="325" spans="1:13" x14ac:dyDescent="0.25">
      <c r="A325" s="37">
        <v>5061</v>
      </c>
      <c r="B325" s="37" t="s">
        <v>343</v>
      </c>
      <c r="C325" s="38">
        <v>10558098</v>
      </c>
      <c r="D325" s="38">
        <v>1935</v>
      </c>
      <c r="E325" s="38">
        <f t="shared" si="36"/>
        <v>5456.381395348837</v>
      </c>
      <c r="F325" s="39">
        <f t="shared" si="37"/>
        <v>0.7638200425017152</v>
      </c>
      <c r="G325" s="38">
        <f t="shared" si="38"/>
        <v>1079.783491893402</v>
      </c>
      <c r="H325" s="40">
        <f t="shared" si="39"/>
        <v>340.48258857907445</v>
      </c>
      <c r="I325" s="38">
        <f t="shared" si="40"/>
        <v>1420.2660804724765</v>
      </c>
      <c r="J325" s="38">
        <f t="shared" si="41"/>
        <v>-48.882249008798041</v>
      </c>
      <c r="K325" s="38">
        <f t="shared" si="42"/>
        <v>1371.3838314636785</v>
      </c>
      <c r="L325" s="38">
        <f t="shared" si="43"/>
        <v>2748214.8657142418</v>
      </c>
      <c r="M325" s="38">
        <f t="shared" si="44"/>
        <v>2653627.7138822176</v>
      </c>
    </row>
    <row r="326" spans="1:13" x14ac:dyDescent="0.25">
      <c r="A326" s="37">
        <v>5501</v>
      </c>
      <c r="B326" s="37" t="s">
        <v>344</v>
      </c>
      <c r="C326" s="38">
        <v>609971432</v>
      </c>
      <c r="D326" s="38">
        <v>79943</v>
      </c>
      <c r="E326" s="38">
        <f t="shared" si="36"/>
        <v>7630.0793315237106</v>
      </c>
      <c r="F326" s="39">
        <f t="shared" si="37"/>
        <v>1.068108531464433</v>
      </c>
      <c r="G326" s="38">
        <f t="shared" si="38"/>
        <v>-311.38318725851713</v>
      </c>
      <c r="H326" s="40">
        <f t="shared" si="39"/>
        <v>0</v>
      </c>
      <c r="I326" s="38">
        <f t="shared" si="40"/>
        <v>-311.38318725851713</v>
      </c>
      <c r="J326" s="38">
        <f t="shared" si="41"/>
        <v>-48.882249008798041</v>
      </c>
      <c r="K326" s="38">
        <f t="shared" si="42"/>
        <v>-360.26543626731518</v>
      </c>
      <c r="L326" s="38">
        <f t="shared" si="43"/>
        <v>-24892906.139007635</v>
      </c>
      <c r="M326" s="38">
        <f t="shared" si="44"/>
        <v>-28800699.771517977</v>
      </c>
    </row>
    <row r="327" spans="1:13" x14ac:dyDescent="0.25">
      <c r="A327" s="37">
        <v>5503</v>
      </c>
      <c r="B327" s="37" t="s">
        <v>345</v>
      </c>
      <c r="C327" s="38">
        <v>178957876</v>
      </c>
      <c r="D327" s="38">
        <v>25204</v>
      </c>
      <c r="E327" s="38">
        <f t="shared" si="36"/>
        <v>7100.3759720679254</v>
      </c>
      <c r="F327" s="39">
        <f t="shared" si="37"/>
        <v>0.99395718220616636</v>
      </c>
      <c r="G327" s="38">
        <f t="shared" si="38"/>
        <v>27.626962793185378</v>
      </c>
      <c r="H327" s="40">
        <f t="shared" si="39"/>
        <v>0</v>
      </c>
      <c r="I327" s="38">
        <f t="shared" si="40"/>
        <v>27.626962793185378</v>
      </c>
      <c r="J327" s="38">
        <f t="shared" si="41"/>
        <v>-48.882249008798041</v>
      </c>
      <c r="K327" s="38">
        <f t="shared" si="42"/>
        <v>-21.255286215612664</v>
      </c>
      <c r="L327" s="38">
        <f t="shared" si="43"/>
        <v>696309.97023944429</v>
      </c>
      <c r="M327" s="38">
        <f t="shared" si="44"/>
        <v>-535718.23377830163</v>
      </c>
    </row>
    <row r="328" spans="1:13" x14ac:dyDescent="0.25">
      <c r="A328" s="37">
        <v>5510</v>
      </c>
      <c r="B328" s="37" t="s">
        <v>346</v>
      </c>
      <c r="C328" s="38">
        <v>17675388</v>
      </c>
      <c r="D328" s="38">
        <v>2901</v>
      </c>
      <c r="E328" s="38">
        <f t="shared" si="36"/>
        <v>6092.8603929679421</v>
      </c>
      <c r="F328" s="39">
        <f t="shared" si="37"/>
        <v>0.85291854566487124</v>
      </c>
      <c r="G328" s="38">
        <f t="shared" si="38"/>
        <v>672.43693341717471</v>
      </c>
      <c r="H328" s="40">
        <f t="shared" si="39"/>
        <v>117.71493941238768</v>
      </c>
      <c r="I328" s="38">
        <f t="shared" si="40"/>
        <v>790.15187282956242</v>
      </c>
      <c r="J328" s="38">
        <f t="shared" si="41"/>
        <v>-48.882249008798041</v>
      </c>
      <c r="K328" s="38">
        <f t="shared" si="42"/>
        <v>741.26962382076442</v>
      </c>
      <c r="L328" s="38">
        <f t="shared" si="43"/>
        <v>2292230.5830785604</v>
      </c>
      <c r="M328" s="38">
        <f t="shared" si="44"/>
        <v>2150423.1787040378</v>
      </c>
    </row>
    <row r="329" spans="1:13" x14ac:dyDescent="0.25">
      <c r="A329" s="37">
        <v>5512</v>
      </c>
      <c r="B329" s="37" t="s">
        <v>347</v>
      </c>
      <c r="C329" s="38">
        <v>26074867</v>
      </c>
      <c r="D329" s="38">
        <v>4144</v>
      </c>
      <c r="E329" s="38">
        <f t="shared" ref="E329:E364" si="45">(C329)/D329</f>
        <v>6292.197635135135</v>
      </c>
      <c r="F329" s="39">
        <f t="shared" ref="F329:F364" si="46">E329/$E$366</f>
        <v>0.88082307977865382</v>
      </c>
      <c r="G329" s="38">
        <f t="shared" ref="G329:G364" si="47">(E$366-E329)*0.64</f>
        <v>544.8610984301713</v>
      </c>
      <c r="H329" s="40">
        <f t="shared" ref="H329:H364" si="48">(IF(E329&gt;=E$366*0.9,0,IF(E329&lt;0.9*E$366,(E$366*0.9-E329)*0.35)))</f>
        <v>47.946904653870156</v>
      </c>
      <c r="I329" s="38">
        <f t="shared" ref="I329:I364" si="49">G329+H329</f>
        <v>592.8080030840415</v>
      </c>
      <c r="J329" s="38">
        <f t="shared" ref="J329:J364" si="50">I$368</f>
        <v>-48.882249008798041</v>
      </c>
      <c r="K329" s="38">
        <f t="shared" ref="K329:K364" si="51">I329+J329</f>
        <v>543.9257540752435</v>
      </c>
      <c r="L329" s="38">
        <f t="shared" ref="L329:L364" si="52">I329*D329</f>
        <v>2456596.3647802682</v>
      </c>
      <c r="M329" s="38">
        <f t="shared" ref="M329:M364" si="53">D329*K329</f>
        <v>2254028.3248878089</v>
      </c>
    </row>
    <row r="330" spans="1:13" x14ac:dyDescent="0.25">
      <c r="A330" s="37">
        <v>5514</v>
      </c>
      <c r="B330" s="37" t="s">
        <v>348</v>
      </c>
      <c r="C330" s="38">
        <v>7390673</v>
      </c>
      <c r="D330" s="38">
        <v>1287</v>
      </c>
      <c r="E330" s="38">
        <f t="shared" si="45"/>
        <v>5742.5586635586633</v>
      </c>
      <c r="F330" s="39">
        <f t="shared" si="46"/>
        <v>0.80388101282783364</v>
      </c>
      <c r="G330" s="38">
        <f t="shared" si="47"/>
        <v>896.63004023911321</v>
      </c>
      <c r="H330" s="40">
        <f t="shared" si="48"/>
        <v>240.32054470563523</v>
      </c>
      <c r="I330" s="38">
        <f t="shared" si="49"/>
        <v>1136.9505849447485</v>
      </c>
      <c r="J330" s="38">
        <f t="shared" si="50"/>
        <v>-48.882249008798041</v>
      </c>
      <c r="K330" s="38">
        <f t="shared" si="51"/>
        <v>1088.0683359359505</v>
      </c>
      <c r="L330" s="38">
        <f t="shared" si="52"/>
        <v>1463255.4028238913</v>
      </c>
      <c r="M330" s="38">
        <f t="shared" si="53"/>
        <v>1400343.9483495683</v>
      </c>
    </row>
    <row r="331" spans="1:13" x14ac:dyDescent="0.25">
      <c r="A331" s="37">
        <v>5516</v>
      </c>
      <c r="B331" s="37" t="s">
        <v>349</v>
      </c>
      <c r="C331" s="38">
        <v>7107963</v>
      </c>
      <c r="D331" s="38">
        <v>1062</v>
      </c>
      <c r="E331" s="38">
        <f t="shared" si="45"/>
        <v>6692.9971751412431</v>
      </c>
      <c r="F331" s="39">
        <f t="shared" si="46"/>
        <v>0.9369296272320804</v>
      </c>
      <c r="G331" s="38">
        <f t="shared" si="47"/>
        <v>288.34939282626203</v>
      </c>
      <c r="H331" s="40">
        <f t="shared" si="48"/>
        <v>0</v>
      </c>
      <c r="I331" s="38">
        <f t="shared" si="49"/>
        <v>288.34939282626203</v>
      </c>
      <c r="J331" s="38">
        <f t="shared" si="50"/>
        <v>-48.882249008798041</v>
      </c>
      <c r="K331" s="38">
        <f t="shared" si="51"/>
        <v>239.46714381746398</v>
      </c>
      <c r="L331" s="38">
        <f t="shared" si="52"/>
        <v>306227.05518149026</v>
      </c>
      <c r="M331" s="38">
        <f t="shared" si="53"/>
        <v>254314.10673414674</v>
      </c>
    </row>
    <row r="332" spans="1:13" x14ac:dyDescent="0.25">
      <c r="A332" s="37">
        <v>5518</v>
      </c>
      <c r="B332" s="37" t="s">
        <v>350</v>
      </c>
      <c r="C332" s="38">
        <v>4881567</v>
      </c>
      <c r="D332" s="38">
        <v>1002</v>
      </c>
      <c r="E332" s="38">
        <f t="shared" si="45"/>
        <v>4871.8233532934128</v>
      </c>
      <c r="F332" s="39">
        <f t="shared" si="46"/>
        <v>0.68198977511826231</v>
      </c>
      <c r="G332" s="38">
        <f t="shared" si="47"/>
        <v>1453.9006388088735</v>
      </c>
      <c r="H332" s="40">
        <f t="shared" si="48"/>
        <v>545.07790329847285</v>
      </c>
      <c r="I332" s="38">
        <f t="shared" si="49"/>
        <v>1998.9785421073464</v>
      </c>
      <c r="J332" s="38">
        <f t="shared" si="50"/>
        <v>-48.882249008798041</v>
      </c>
      <c r="K332" s="38">
        <f t="shared" si="51"/>
        <v>1950.0962930985484</v>
      </c>
      <c r="L332" s="38">
        <f t="shared" si="52"/>
        <v>2002976.499191561</v>
      </c>
      <c r="M332" s="38">
        <f t="shared" si="53"/>
        <v>1953996.4856847455</v>
      </c>
    </row>
    <row r="333" spans="1:13" x14ac:dyDescent="0.25">
      <c r="A333" s="37">
        <v>5520</v>
      </c>
      <c r="B333" s="37" t="s">
        <v>351</v>
      </c>
      <c r="C333" s="38">
        <v>29664004</v>
      </c>
      <c r="D333" s="38">
        <v>4004</v>
      </c>
      <c r="E333" s="38">
        <f t="shared" si="45"/>
        <v>7408.5924075924077</v>
      </c>
      <c r="F333" s="39">
        <f t="shared" si="46"/>
        <v>1.0371033396728562</v>
      </c>
      <c r="G333" s="38">
        <f t="shared" si="47"/>
        <v>-169.63155594248326</v>
      </c>
      <c r="H333" s="40">
        <f t="shared" si="48"/>
        <v>0</v>
      </c>
      <c r="I333" s="38">
        <f t="shared" si="49"/>
        <v>-169.63155594248326</v>
      </c>
      <c r="J333" s="38">
        <f t="shared" si="50"/>
        <v>-48.882249008798041</v>
      </c>
      <c r="K333" s="38">
        <f t="shared" si="51"/>
        <v>-218.51380495128132</v>
      </c>
      <c r="L333" s="38">
        <f t="shared" si="52"/>
        <v>-679204.74999370298</v>
      </c>
      <c r="M333" s="38">
        <f t="shared" si="53"/>
        <v>-874929.27502493036</v>
      </c>
    </row>
    <row r="334" spans="1:13" x14ac:dyDescent="0.25">
      <c r="A334" s="37">
        <v>5522</v>
      </c>
      <c r="B334" s="37" t="s">
        <v>352</v>
      </c>
      <c r="C334" s="38">
        <v>12449222</v>
      </c>
      <c r="D334" s="38">
        <v>2132</v>
      </c>
      <c r="E334" s="38">
        <f t="shared" si="45"/>
        <v>5839.2223264540335</v>
      </c>
      <c r="F334" s="39">
        <f t="shared" si="46"/>
        <v>0.81741262613551968</v>
      </c>
      <c r="G334" s="38">
        <f t="shared" si="47"/>
        <v>834.76529598607624</v>
      </c>
      <c r="H334" s="40">
        <f t="shared" si="48"/>
        <v>206.48826269225569</v>
      </c>
      <c r="I334" s="38">
        <f t="shared" si="49"/>
        <v>1041.253558678332</v>
      </c>
      <c r="J334" s="38">
        <f t="shared" si="50"/>
        <v>-48.882249008798041</v>
      </c>
      <c r="K334" s="38">
        <f t="shared" si="51"/>
        <v>992.37130966953396</v>
      </c>
      <c r="L334" s="38">
        <f t="shared" si="52"/>
        <v>2219952.5871022036</v>
      </c>
      <c r="M334" s="38">
        <f t="shared" si="53"/>
        <v>2115735.6322154463</v>
      </c>
    </row>
    <row r="335" spans="1:13" x14ac:dyDescent="0.25">
      <c r="A335" s="37">
        <v>5524</v>
      </c>
      <c r="B335" s="37" t="s">
        <v>353</v>
      </c>
      <c r="C335" s="38">
        <v>48039921</v>
      </c>
      <c r="D335" s="38">
        <v>6819</v>
      </c>
      <c r="E335" s="38">
        <f t="shared" si="45"/>
        <v>7045.009678838539</v>
      </c>
      <c r="F335" s="39">
        <f t="shared" si="46"/>
        <v>0.98620664547065129</v>
      </c>
      <c r="G335" s="38">
        <f t="shared" si="47"/>
        <v>63.061390459992694</v>
      </c>
      <c r="H335" s="40">
        <f t="shared" si="48"/>
        <v>0</v>
      </c>
      <c r="I335" s="38">
        <f t="shared" si="49"/>
        <v>63.061390459992694</v>
      </c>
      <c r="J335" s="38">
        <f t="shared" si="50"/>
        <v>-48.882249008798041</v>
      </c>
      <c r="K335" s="38">
        <f t="shared" si="51"/>
        <v>14.179141451194653</v>
      </c>
      <c r="L335" s="38">
        <f t="shared" si="52"/>
        <v>430015.62154669018</v>
      </c>
      <c r="M335" s="38">
        <f t="shared" si="53"/>
        <v>96687.565555696332</v>
      </c>
    </row>
    <row r="336" spans="1:13" x14ac:dyDescent="0.25">
      <c r="A336" s="37">
        <v>5526</v>
      </c>
      <c r="B336" s="37" t="s">
        <v>354</v>
      </c>
      <c r="C336" s="38">
        <v>24336868</v>
      </c>
      <c r="D336" s="38">
        <v>3528</v>
      </c>
      <c r="E336" s="38">
        <f t="shared" si="45"/>
        <v>6898.2052154195007</v>
      </c>
      <c r="F336" s="39">
        <f t="shared" si="46"/>
        <v>0.96565599415735492</v>
      </c>
      <c r="G336" s="38">
        <f t="shared" si="47"/>
        <v>157.01624704817718</v>
      </c>
      <c r="H336" s="40">
        <f t="shared" si="48"/>
        <v>0</v>
      </c>
      <c r="I336" s="38">
        <f t="shared" si="49"/>
        <v>157.01624704817718</v>
      </c>
      <c r="J336" s="38">
        <f t="shared" si="50"/>
        <v>-48.882249008798041</v>
      </c>
      <c r="K336" s="38">
        <f t="shared" si="51"/>
        <v>108.13399803937914</v>
      </c>
      <c r="L336" s="38">
        <f t="shared" si="52"/>
        <v>553953.31958596909</v>
      </c>
      <c r="M336" s="38">
        <f t="shared" si="53"/>
        <v>381496.74508292961</v>
      </c>
    </row>
    <row r="337" spans="1:13" x14ac:dyDescent="0.25">
      <c r="A337" s="37">
        <v>5528</v>
      </c>
      <c r="B337" s="37" t="s">
        <v>355</v>
      </c>
      <c r="C337" s="38">
        <v>6935176</v>
      </c>
      <c r="D337" s="38">
        <v>1077</v>
      </c>
      <c r="E337" s="38">
        <f t="shared" si="45"/>
        <v>6439.346332404828</v>
      </c>
      <c r="F337" s="39">
        <f t="shared" si="46"/>
        <v>0.90142191920333503</v>
      </c>
      <c r="G337" s="38">
        <f t="shared" si="47"/>
        <v>450.68593217756774</v>
      </c>
      <c r="H337" s="40">
        <f t="shared" si="48"/>
        <v>0</v>
      </c>
      <c r="I337" s="38">
        <f t="shared" si="49"/>
        <v>450.68593217756774</v>
      </c>
      <c r="J337" s="38">
        <f t="shared" si="50"/>
        <v>-48.882249008798041</v>
      </c>
      <c r="K337" s="38">
        <f t="shared" si="51"/>
        <v>401.80368316876968</v>
      </c>
      <c r="L337" s="38">
        <f t="shared" si="52"/>
        <v>485388.74895524047</v>
      </c>
      <c r="M337" s="38">
        <f t="shared" si="53"/>
        <v>432742.56677276496</v>
      </c>
    </row>
    <row r="338" spans="1:13" x14ac:dyDescent="0.25">
      <c r="A338" s="37">
        <v>5530</v>
      </c>
      <c r="B338" s="37" t="s">
        <v>356</v>
      </c>
      <c r="C338" s="38">
        <v>106383711</v>
      </c>
      <c r="D338" s="38">
        <v>14946</v>
      </c>
      <c r="E338" s="38">
        <f t="shared" si="45"/>
        <v>7117.8717382577279</v>
      </c>
      <c r="F338" s="39">
        <f t="shared" si="46"/>
        <v>0.99640635426845781</v>
      </c>
      <c r="G338" s="38">
        <f t="shared" si="47"/>
        <v>16.429672431711808</v>
      </c>
      <c r="H338" s="40">
        <f t="shared" si="48"/>
        <v>0</v>
      </c>
      <c r="I338" s="38">
        <f t="shared" si="49"/>
        <v>16.429672431711808</v>
      </c>
      <c r="J338" s="38">
        <f t="shared" si="50"/>
        <v>-48.882249008798041</v>
      </c>
      <c r="K338" s="38">
        <f t="shared" si="51"/>
        <v>-32.452576577086234</v>
      </c>
      <c r="L338" s="38">
        <f t="shared" si="52"/>
        <v>245557.88416436469</v>
      </c>
      <c r="M338" s="38">
        <f t="shared" si="53"/>
        <v>-485036.20952113083</v>
      </c>
    </row>
    <row r="339" spans="1:13" x14ac:dyDescent="0.25">
      <c r="A339" s="37">
        <v>5532</v>
      </c>
      <c r="B339" s="37" t="s">
        <v>357</v>
      </c>
      <c r="C339" s="38">
        <v>35192200</v>
      </c>
      <c r="D339" s="38">
        <v>5625</v>
      </c>
      <c r="E339" s="38">
        <f t="shared" si="45"/>
        <v>6256.3911111111111</v>
      </c>
      <c r="F339" s="39">
        <f t="shared" si="46"/>
        <v>0.87581064778019002</v>
      </c>
      <c r="G339" s="38">
        <f t="shared" si="47"/>
        <v>567.77727380554654</v>
      </c>
      <c r="H339" s="40">
        <f t="shared" si="48"/>
        <v>60.479188062278531</v>
      </c>
      <c r="I339" s="38">
        <f t="shared" si="49"/>
        <v>628.25646186782512</v>
      </c>
      <c r="J339" s="38">
        <f t="shared" si="50"/>
        <v>-48.882249008798041</v>
      </c>
      <c r="K339" s="38">
        <f t="shared" si="51"/>
        <v>579.37421285902712</v>
      </c>
      <c r="L339" s="38">
        <f t="shared" si="52"/>
        <v>3533942.5980065162</v>
      </c>
      <c r="M339" s="38">
        <f t="shared" si="53"/>
        <v>3258979.9473320274</v>
      </c>
    </row>
    <row r="340" spans="1:13" x14ac:dyDescent="0.25">
      <c r="A340" s="37">
        <v>5534</v>
      </c>
      <c r="B340" s="37" t="s">
        <v>358</v>
      </c>
      <c r="C340" s="38">
        <v>13569739</v>
      </c>
      <c r="D340" s="38">
        <v>2235</v>
      </c>
      <c r="E340" s="38">
        <f t="shared" si="45"/>
        <v>6071.4715883668905</v>
      </c>
      <c r="F340" s="39">
        <f t="shared" si="46"/>
        <v>0.84992440056105534</v>
      </c>
      <c r="G340" s="38">
        <f t="shared" si="47"/>
        <v>686.12576836184769</v>
      </c>
      <c r="H340" s="40">
        <f t="shared" si="48"/>
        <v>125.20102102275573</v>
      </c>
      <c r="I340" s="38">
        <f t="shared" si="49"/>
        <v>811.32678938460344</v>
      </c>
      <c r="J340" s="38">
        <f t="shared" si="50"/>
        <v>-48.882249008798041</v>
      </c>
      <c r="K340" s="38">
        <f t="shared" si="51"/>
        <v>762.44454037580545</v>
      </c>
      <c r="L340" s="38">
        <f t="shared" si="52"/>
        <v>1813315.3742745887</v>
      </c>
      <c r="M340" s="38">
        <f t="shared" si="53"/>
        <v>1704063.5477399251</v>
      </c>
    </row>
    <row r="341" spans="1:13" x14ac:dyDescent="0.25">
      <c r="A341" s="37">
        <v>5536</v>
      </c>
      <c r="B341" s="37" t="s">
        <v>359</v>
      </c>
      <c r="C341" s="38">
        <v>14776573</v>
      </c>
      <c r="D341" s="38">
        <v>2732</v>
      </c>
      <c r="E341" s="38">
        <f t="shared" si="45"/>
        <v>5408.7016837481697</v>
      </c>
      <c r="F341" s="39">
        <f t="shared" si="46"/>
        <v>0.75714552385968348</v>
      </c>
      <c r="G341" s="38">
        <f t="shared" si="47"/>
        <v>1110.298507317829</v>
      </c>
      <c r="H341" s="40">
        <f t="shared" si="48"/>
        <v>357.17048763930802</v>
      </c>
      <c r="I341" s="38">
        <f t="shared" si="49"/>
        <v>1467.4689949571371</v>
      </c>
      <c r="J341" s="38">
        <f t="shared" si="50"/>
        <v>-48.882249008798041</v>
      </c>
      <c r="K341" s="38">
        <f t="shared" si="51"/>
        <v>1418.5867459483391</v>
      </c>
      <c r="L341" s="38">
        <f t="shared" si="52"/>
        <v>4009125.2942228983</v>
      </c>
      <c r="M341" s="38">
        <f t="shared" si="53"/>
        <v>3875578.9899308621</v>
      </c>
    </row>
    <row r="342" spans="1:13" x14ac:dyDescent="0.25">
      <c r="A342" s="37">
        <v>5538</v>
      </c>
      <c r="B342" s="37" t="s">
        <v>360</v>
      </c>
      <c r="C342" s="38">
        <v>11089112</v>
      </c>
      <c r="D342" s="38">
        <v>1848</v>
      </c>
      <c r="E342" s="38">
        <f t="shared" si="45"/>
        <v>6000.6017316017314</v>
      </c>
      <c r="F342" s="39">
        <f t="shared" si="46"/>
        <v>0.84000357335264253</v>
      </c>
      <c r="G342" s="38">
        <f t="shared" si="47"/>
        <v>731.48247669154955</v>
      </c>
      <c r="H342" s="40">
        <f t="shared" si="48"/>
        <v>150.00547089056138</v>
      </c>
      <c r="I342" s="38">
        <f t="shared" si="49"/>
        <v>881.48794758211091</v>
      </c>
      <c r="J342" s="38">
        <f t="shared" si="50"/>
        <v>-48.882249008798041</v>
      </c>
      <c r="K342" s="38">
        <f t="shared" si="51"/>
        <v>832.60569857331291</v>
      </c>
      <c r="L342" s="38">
        <f t="shared" si="52"/>
        <v>1628989.7271317409</v>
      </c>
      <c r="M342" s="38">
        <f t="shared" si="53"/>
        <v>1538655.3309634821</v>
      </c>
    </row>
    <row r="343" spans="1:13" x14ac:dyDescent="0.25">
      <c r="A343" s="37">
        <v>5540</v>
      </c>
      <c r="B343" s="37" t="s">
        <v>361</v>
      </c>
      <c r="C343" s="38">
        <v>11092395</v>
      </c>
      <c r="D343" s="38">
        <v>1939</v>
      </c>
      <c r="E343" s="38">
        <f t="shared" si="45"/>
        <v>5720.6781846312533</v>
      </c>
      <c r="F343" s="39">
        <f t="shared" si="46"/>
        <v>0.80081803992814993</v>
      </c>
      <c r="G343" s="38">
        <f t="shared" si="47"/>
        <v>910.63354675265555</v>
      </c>
      <c r="H343" s="40">
        <f t="shared" si="48"/>
        <v>247.97871233022872</v>
      </c>
      <c r="I343" s="38">
        <f t="shared" si="49"/>
        <v>1158.6122590828843</v>
      </c>
      <c r="J343" s="38">
        <f t="shared" si="50"/>
        <v>-48.882249008798041</v>
      </c>
      <c r="K343" s="38">
        <f t="shared" si="51"/>
        <v>1109.7300100740863</v>
      </c>
      <c r="L343" s="38">
        <f t="shared" si="52"/>
        <v>2246549.1703617126</v>
      </c>
      <c r="M343" s="38">
        <f t="shared" si="53"/>
        <v>2151766.4895336535</v>
      </c>
    </row>
    <row r="344" spans="1:13" x14ac:dyDescent="0.25">
      <c r="A344" s="37">
        <v>5542</v>
      </c>
      <c r="B344" s="37" t="s">
        <v>362</v>
      </c>
      <c r="C344" s="38">
        <v>19440973</v>
      </c>
      <c r="D344" s="38">
        <v>2802</v>
      </c>
      <c r="E344" s="38">
        <f t="shared" si="45"/>
        <v>6938.2487508922195</v>
      </c>
      <c r="F344" s="39">
        <f t="shared" si="46"/>
        <v>0.97126155079838505</v>
      </c>
      <c r="G344" s="38">
        <f t="shared" si="47"/>
        <v>131.38838434563718</v>
      </c>
      <c r="H344" s="40">
        <f t="shared" si="48"/>
        <v>0</v>
      </c>
      <c r="I344" s="38">
        <f t="shared" si="49"/>
        <v>131.38838434563718</v>
      </c>
      <c r="J344" s="38">
        <f t="shared" si="50"/>
        <v>-48.882249008798041</v>
      </c>
      <c r="K344" s="38">
        <f t="shared" si="51"/>
        <v>82.506135336839137</v>
      </c>
      <c r="L344" s="38">
        <f t="shared" si="52"/>
        <v>368150.25293647539</v>
      </c>
      <c r="M344" s="38">
        <f t="shared" si="53"/>
        <v>231182.19121382327</v>
      </c>
    </row>
    <row r="345" spans="1:13" x14ac:dyDescent="0.25">
      <c r="A345" s="37">
        <v>5544</v>
      </c>
      <c r="B345" s="37" t="s">
        <v>363</v>
      </c>
      <c r="C345" s="38">
        <v>31770723</v>
      </c>
      <c r="D345" s="38">
        <v>4863</v>
      </c>
      <c r="E345" s="38">
        <f t="shared" si="45"/>
        <v>6533.1529919802588</v>
      </c>
      <c r="F345" s="39">
        <f t="shared" si="46"/>
        <v>0.91455359045434526</v>
      </c>
      <c r="G345" s="38">
        <f t="shared" si="47"/>
        <v>390.64967004929207</v>
      </c>
      <c r="H345" s="40">
        <f t="shared" si="48"/>
        <v>0</v>
      </c>
      <c r="I345" s="38">
        <f t="shared" si="49"/>
        <v>390.64967004929207</v>
      </c>
      <c r="J345" s="38">
        <f t="shared" si="50"/>
        <v>-48.882249008798041</v>
      </c>
      <c r="K345" s="38">
        <f t="shared" si="51"/>
        <v>341.76742104049401</v>
      </c>
      <c r="L345" s="38">
        <f t="shared" si="52"/>
        <v>1899729.3454497072</v>
      </c>
      <c r="M345" s="38">
        <f t="shared" si="53"/>
        <v>1662014.9685199223</v>
      </c>
    </row>
    <row r="346" spans="1:13" x14ac:dyDescent="0.25">
      <c r="A346" s="37">
        <v>5546</v>
      </c>
      <c r="B346" s="37" t="s">
        <v>364</v>
      </c>
      <c r="C346" s="38">
        <v>6746750</v>
      </c>
      <c r="D346" s="38">
        <v>1125</v>
      </c>
      <c r="E346" s="38">
        <f t="shared" si="45"/>
        <v>5997.1111111111113</v>
      </c>
      <c r="F346" s="39">
        <f t="shared" si="46"/>
        <v>0.83951493341010186</v>
      </c>
      <c r="G346" s="38">
        <f t="shared" si="47"/>
        <v>733.71647380554646</v>
      </c>
      <c r="H346" s="40">
        <f t="shared" si="48"/>
        <v>151.22718806227843</v>
      </c>
      <c r="I346" s="38">
        <f t="shared" si="49"/>
        <v>884.94366186782486</v>
      </c>
      <c r="J346" s="38">
        <f t="shared" si="50"/>
        <v>-48.882249008798041</v>
      </c>
      <c r="K346" s="38">
        <f t="shared" si="51"/>
        <v>836.06141285902686</v>
      </c>
      <c r="L346" s="38">
        <f t="shared" si="52"/>
        <v>995561.61960130301</v>
      </c>
      <c r="M346" s="38">
        <f t="shared" si="53"/>
        <v>940569.08946640522</v>
      </c>
    </row>
    <row r="347" spans="1:13" x14ac:dyDescent="0.25">
      <c r="A347" s="37">
        <v>5601</v>
      </c>
      <c r="B347" s="37" t="s">
        <v>365</v>
      </c>
      <c r="C347" s="38">
        <v>151280938</v>
      </c>
      <c r="D347" s="38">
        <v>22074</v>
      </c>
      <c r="E347" s="38">
        <f t="shared" si="45"/>
        <v>6853.3540817251069</v>
      </c>
      <c r="F347" s="39">
        <f t="shared" si="46"/>
        <v>0.9593774383962228</v>
      </c>
      <c r="G347" s="38">
        <f t="shared" si="47"/>
        <v>185.72097261258926</v>
      </c>
      <c r="H347" s="40">
        <f t="shared" si="48"/>
        <v>0</v>
      </c>
      <c r="I347" s="38">
        <f t="shared" si="49"/>
        <v>185.72097261258926</v>
      </c>
      <c r="J347" s="38">
        <f t="shared" si="50"/>
        <v>-48.882249008798041</v>
      </c>
      <c r="K347" s="38">
        <f t="shared" si="51"/>
        <v>136.83872360379121</v>
      </c>
      <c r="L347" s="38">
        <f t="shared" si="52"/>
        <v>4099604.7494502952</v>
      </c>
      <c r="M347" s="38">
        <f t="shared" si="53"/>
        <v>3020577.9848300871</v>
      </c>
    </row>
    <row r="348" spans="1:13" x14ac:dyDescent="0.25">
      <c r="A348" s="37">
        <v>5603</v>
      </c>
      <c r="B348" s="37" t="s">
        <v>366</v>
      </c>
      <c r="C348" s="38">
        <v>89521024</v>
      </c>
      <c r="D348" s="38">
        <v>11391</v>
      </c>
      <c r="E348" s="38">
        <f t="shared" si="45"/>
        <v>7858.9258186287416</v>
      </c>
      <c r="F348" s="39">
        <f t="shared" si="46"/>
        <v>1.100143963162066</v>
      </c>
      <c r="G348" s="38">
        <f t="shared" si="47"/>
        <v>-457.84493900573699</v>
      </c>
      <c r="H348" s="40">
        <f t="shared" si="48"/>
        <v>0</v>
      </c>
      <c r="I348" s="38">
        <f t="shared" si="49"/>
        <v>-457.84493900573699</v>
      </c>
      <c r="J348" s="38">
        <f t="shared" si="50"/>
        <v>-48.882249008798041</v>
      </c>
      <c r="K348" s="38">
        <f t="shared" si="51"/>
        <v>-506.72718801453505</v>
      </c>
      <c r="L348" s="38">
        <f t="shared" si="52"/>
        <v>-5215311.7002143497</v>
      </c>
      <c r="M348" s="38">
        <f t="shared" si="53"/>
        <v>-5772129.3986735689</v>
      </c>
    </row>
    <row r="349" spans="1:13" x14ac:dyDescent="0.25">
      <c r="A349" s="37">
        <v>5605</v>
      </c>
      <c r="B349" s="37" t="s">
        <v>367</v>
      </c>
      <c r="C349" s="38">
        <v>70940153</v>
      </c>
      <c r="D349" s="38">
        <v>9947</v>
      </c>
      <c r="E349" s="38">
        <f t="shared" si="45"/>
        <v>7131.813913742837</v>
      </c>
      <c r="F349" s="39">
        <f t="shared" si="46"/>
        <v>0.99835807140477828</v>
      </c>
      <c r="G349" s="38">
        <f t="shared" si="47"/>
        <v>7.5066801212419527</v>
      </c>
      <c r="H349" s="40">
        <f t="shared" si="48"/>
        <v>0</v>
      </c>
      <c r="I349" s="38">
        <f t="shared" si="49"/>
        <v>7.5066801212419527</v>
      </c>
      <c r="J349" s="38">
        <f t="shared" si="50"/>
        <v>-48.882249008798041</v>
      </c>
      <c r="K349" s="38">
        <f t="shared" si="51"/>
        <v>-41.375568887556085</v>
      </c>
      <c r="L349" s="38">
        <f t="shared" si="52"/>
        <v>74668.947165993697</v>
      </c>
      <c r="M349" s="38">
        <f t="shared" si="53"/>
        <v>-411562.78372452036</v>
      </c>
    </row>
    <row r="350" spans="1:13" x14ac:dyDescent="0.25">
      <c r="A350" s="37">
        <v>5607</v>
      </c>
      <c r="B350" s="37" t="s">
        <v>368</v>
      </c>
      <c r="C350" s="38">
        <v>38891667</v>
      </c>
      <c r="D350" s="38">
        <v>5808</v>
      </c>
      <c r="E350" s="38">
        <f t="shared" si="45"/>
        <v>6696.2236570247933</v>
      </c>
      <c r="F350" s="39">
        <f t="shared" si="46"/>
        <v>0.93738129132057779</v>
      </c>
      <c r="G350" s="38">
        <f t="shared" si="47"/>
        <v>286.28444442078995</v>
      </c>
      <c r="H350" s="40">
        <f t="shared" si="48"/>
        <v>0</v>
      </c>
      <c r="I350" s="38">
        <f t="shared" si="49"/>
        <v>286.28444442078995</v>
      </c>
      <c r="J350" s="38">
        <f t="shared" si="50"/>
        <v>-48.882249008798041</v>
      </c>
      <c r="K350" s="38">
        <f t="shared" si="51"/>
        <v>237.4021954119919</v>
      </c>
      <c r="L350" s="38">
        <f t="shared" si="52"/>
        <v>1662740.053195948</v>
      </c>
      <c r="M350" s="38">
        <f t="shared" si="53"/>
        <v>1378831.9509528489</v>
      </c>
    </row>
    <row r="351" spans="1:13" x14ac:dyDescent="0.25">
      <c r="A351" s="37">
        <v>5610</v>
      </c>
      <c r="B351" s="37" t="s">
        <v>369</v>
      </c>
      <c r="C351" s="38">
        <v>15743921</v>
      </c>
      <c r="D351" s="38">
        <v>2524</v>
      </c>
      <c r="E351" s="38">
        <f t="shared" si="45"/>
        <v>6237.6866085578449</v>
      </c>
      <c r="F351" s="39">
        <f t="shared" si="46"/>
        <v>0.87319226887665746</v>
      </c>
      <c r="G351" s="38">
        <f t="shared" si="47"/>
        <v>579.74815543963689</v>
      </c>
      <c r="H351" s="40">
        <f t="shared" si="48"/>
        <v>67.025763955921676</v>
      </c>
      <c r="I351" s="38">
        <f t="shared" si="49"/>
        <v>646.77391939555855</v>
      </c>
      <c r="J351" s="38">
        <f t="shared" si="50"/>
        <v>-48.882249008798041</v>
      </c>
      <c r="K351" s="38">
        <f t="shared" si="51"/>
        <v>597.89167038676055</v>
      </c>
      <c r="L351" s="38">
        <f t="shared" si="52"/>
        <v>1632457.3725543898</v>
      </c>
      <c r="M351" s="38">
        <f t="shared" si="53"/>
        <v>1509078.5760561835</v>
      </c>
    </row>
    <row r="352" spans="1:13" x14ac:dyDescent="0.25">
      <c r="A352" s="37">
        <v>5612</v>
      </c>
      <c r="B352" s="37" t="s">
        <v>370</v>
      </c>
      <c r="C352" s="38">
        <v>15059099</v>
      </c>
      <c r="D352" s="38">
        <v>2886</v>
      </c>
      <c r="E352" s="38">
        <f t="shared" si="45"/>
        <v>5217.9830214830217</v>
      </c>
      <c r="F352" s="39">
        <f t="shared" si="46"/>
        <v>0.73044747506833385</v>
      </c>
      <c r="G352" s="38">
        <f t="shared" si="47"/>
        <v>1232.3584511675238</v>
      </c>
      <c r="H352" s="40">
        <f t="shared" si="48"/>
        <v>423.92201943210978</v>
      </c>
      <c r="I352" s="38">
        <f t="shared" si="49"/>
        <v>1656.2804705996336</v>
      </c>
      <c r="J352" s="38">
        <f t="shared" si="50"/>
        <v>-48.882249008798041</v>
      </c>
      <c r="K352" s="38">
        <f t="shared" si="51"/>
        <v>1607.3982215908356</v>
      </c>
      <c r="L352" s="38">
        <f t="shared" si="52"/>
        <v>4780025.4381505428</v>
      </c>
      <c r="M352" s="38">
        <f t="shared" si="53"/>
        <v>4638951.2675111517</v>
      </c>
    </row>
    <row r="353" spans="1:13" x14ac:dyDescent="0.25">
      <c r="A353" s="37">
        <v>5614</v>
      </c>
      <c r="B353" s="37" t="s">
        <v>371</v>
      </c>
      <c r="C353" s="38">
        <v>5342612</v>
      </c>
      <c r="D353" s="38">
        <v>846</v>
      </c>
      <c r="E353" s="38">
        <f t="shared" si="45"/>
        <v>6315.1442080378247</v>
      </c>
      <c r="F353" s="39">
        <f t="shared" si="46"/>
        <v>0.88403529150284554</v>
      </c>
      <c r="G353" s="38">
        <f t="shared" si="47"/>
        <v>530.1752917724499</v>
      </c>
      <c r="H353" s="40">
        <f t="shared" si="48"/>
        <v>39.915604137928767</v>
      </c>
      <c r="I353" s="38">
        <f t="shared" si="49"/>
        <v>570.09089591037866</v>
      </c>
      <c r="J353" s="38">
        <f t="shared" si="50"/>
        <v>-48.882249008798041</v>
      </c>
      <c r="K353" s="38">
        <f t="shared" si="51"/>
        <v>521.20864690158066</v>
      </c>
      <c r="L353" s="38">
        <f t="shared" si="52"/>
        <v>482296.89794018032</v>
      </c>
      <c r="M353" s="38">
        <f t="shared" si="53"/>
        <v>440942.51527873724</v>
      </c>
    </row>
    <row r="354" spans="1:13" x14ac:dyDescent="0.25">
      <c r="A354" s="37">
        <v>5616</v>
      </c>
      <c r="B354" s="37" t="s">
        <v>372</v>
      </c>
      <c r="C354" s="38">
        <v>6248802</v>
      </c>
      <c r="D354" s="38">
        <v>987</v>
      </c>
      <c r="E354" s="38">
        <f t="shared" si="45"/>
        <v>6331.1063829787236</v>
      </c>
      <c r="F354" s="39">
        <f t="shared" si="46"/>
        <v>0.88626978140711987</v>
      </c>
      <c r="G354" s="38">
        <f t="shared" si="47"/>
        <v>519.95949981027456</v>
      </c>
      <c r="H354" s="40">
        <f t="shared" si="48"/>
        <v>34.328842908614156</v>
      </c>
      <c r="I354" s="38">
        <f t="shared" si="49"/>
        <v>554.28834271888877</v>
      </c>
      <c r="J354" s="38">
        <f t="shared" si="50"/>
        <v>-48.882249008798041</v>
      </c>
      <c r="K354" s="38">
        <f t="shared" si="51"/>
        <v>505.40609371009072</v>
      </c>
      <c r="L354" s="38">
        <f t="shared" si="52"/>
        <v>547082.59426354326</v>
      </c>
      <c r="M354" s="38">
        <f t="shared" si="53"/>
        <v>498835.81449185952</v>
      </c>
    </row>
    <row r="355" spans="1:13" x14ac:dyDescent="0.25">
      <c r="A355" s="37">
        <v>5618</v>
      </c>
      <c r="B355" s="37" t="s">
        <v>373</v>
      </c>
      <c r="C355" s="38">
        <v>8611646</v>
      </c>
      <c r="D355" s="38">
        <v>1089</v>
      </c>
      <c r="E355" s="38">
        <f t="shared" si="45"/>
        <v>7907.8475665748392</v>
      </c>
      <c r="F355" s="39">
        <f t="shared" si="46"/>
        <v>1.106992350195146</v>
      </c>
      <c r="G355" s="38">
        <f t="shared" si="47"/>
        <v>-489.15485769123944</v>
      </c>
      <c r="H355" s="40">
        <f t="shared" si="48"/>
        <v>0</v>
      </c>
      <c r="I355" s="38">
        <f t="shared" si="49"/>
        <v>-489.15485769123944</v>
      </c>
      <c r="J355" s="38">
        <f t="shared" si="50"/>
        <v>-48.882249008798041</v>
      </c>
      <c r="K355" s="38">
        <f t="shared" si="51"/>
        <v>-538.0371067000375</v>
      </c>
      <c r="L355" s="38">
        <f t="shared" si="52"/>
        <v>-532689.6400257597</v>
      </c>
      <c r="M355" s="38">
        <f t="shared" si="53"/>
        <v>-585922.40919634083</v>
      </c>
    </row>
    <row r="356" spans="1:13" x14ac:dyDescent="0.25">
      <c r="A356" s="37">
        <v>5620</v>
      </c>
      <c r="B356" s="37" t="s">
        <v>374</v>
      </c>
      <c r="C356" s="38">
        <v>22396585</v>
      </c>
      <c r="D356" s="38">
        <v>2945</v>
      </c>
      <c r="E356" s="38">
        <f t="shared" si="45"/>
        <v>7604.9524617996603</v>
      </c>
      <c r="F356" s="39">
        <f t="shared" si="46"/>
        <v>1.0645911074960646</v>
      </c>
      <c r="G356" s="38">
        <f t="shared" si="47"/>
        <v>-295.30199063512498</v>
      </c>
      <c r="H356" s="40">
        <f t="shared" si="48"/>
        <v>0</v>
      </c>
      <c r="I356" s="38">
        <f t="shared" si="49"/>
        <v>-295.30199063512498</v>
      </c>
      <c r="J356" s="38">
        <f t="shared" si="50"/>
        <v>-48.882249008798041</v>
      </c>
      <c r="K356" s="38">
        <f t="shared" si="51"/>
        <v>-344.18423964392304</v>
      </c>
      <c r="L356" s="38">
        <f t="shared" si="52"/>
        <v>-869664.3624204431</v>
      </c>
      <c r="M356" s="38">
        <f t="shared" si="53"/>
        <v>-1013622.5857513533</v>
      </c>
    </row>
    <row r="357" spans="1:13" x14ac:dyDescent="0.25">
      <c r="A357" s="37">
        <v>5622</v>
      </c>
      <c r="B357" s="37" t="s">
        <v>375</v>
      </c>
      <c r="C357" s="38">
        <v>28314051</v>
      </c>
      <c r="D357" s="38">
        <v>3906</v>
      </c>
      <c r="E357" s="38">
        <f t="shared" si="45"/>
        <v>7248.8609831029189</v>
      </c>
      <c r="F357" s="39">
        <f t="shared" si="46"/>
        <v>1.0147430875932595</v>
      </c>
      <c r="G357" s="38">
        <f t="shared" si="47"/>
        <v>-67.403444269210453</v>
      </c>
      <c r="H357" s="40">
        <f t="shared" si="48"/>
        <v>0</v>
      </c>
      <c r="I357" s="38">
        <f t="shared" si="49"/>
        <v>-67.403444269210453</v>
      </c>
      <c r="J357" s="38">
        <f t="shared" si="50"/>
        <v>-48.882249008798041</v>
      </c>
      <c r="K357" s="38">
        <f t="shared" si="51"/>
        <v>-116.28569327800849</v>
      </c>
      <c r="L357" s="38">
        <f t="shared" si="52"/>
        <v>-263277.85331553605</v>
      </c>
      <c r="M357" s="38">
        <f t="shared" si="53"/>
        <v>-454211.91794390121</v>
      </c>
    </row>
    <row r="358" spans="1:13" x14ac:dyDescent="0.25">
      <c r="A358" s="37">
        <v>5624</v>
      </c>
      <c r="B358" s="37" t="s">
        <v>376</v>
      </c>
      <c r="C358" s="38">
        <v>8285100</v>
      </c>
      <c r="D358" s="38">
        <v>1249</v>
      </c>
      <c r="E358" s="38">
        <f t="shared" si="45"/>
        <v>6633.3867093674944</v>
      </c>
      <c r="F358" s="39">
        <f t="shared" si="46"/>
        <v>0.92858496339687557</v>
      </c>
      <c r="G358" s="38">
        <f t="shared" si="47"/>
        <v>326.50009092146126</v>
      </c>
      <c r="H358" s="40">
        <f t="shared" si="48"/>
        <v>0</v>
      </c>
      <c r="I358" s="38">
        <f t="shared" si="49"/>
        <v>326.50009092146126</v>
      </c>
      <c r="J358" s="38">
        <f t="shared" si="50"/>
        <v>-48.882249008798041</v>
      </c>
      <c r="K358" s="38">
        <f t="shared" si="51"/>
        <v>277.61784191266321</v>
      </c>
      <c r="L358" s="38">
        <f t="shared" si="52"/>
        <v>407798.6135609051</v>
      </c>
      <c r="M358" s="38">
        <f t="shared" si="53"/>
        <v>346744.68454891635</v>
      </c>
    </row>
    <row r="359" spans="1:13" x14ac:dyDescent="0.25">
      <c r="A359" s="37">
        <v>5626</v>
      </c>
      <c r="B359" s="37" t="s">
        <v>377</v>
      </c>
      <c r="C359" s="38">
        <v>6406470</v>
      </c>
      <c r="D359" s="38">
        <v>1019</v>
      </c>
      <c r="E359" s="38">
        <f t="shared" si="45"/>
        <v>6287.0166830225708</v>
      </c>
      <c r="F359" s="39">
        <f t="shared" si="46"/>
        <v>0.88009781613300919</v>
      </c>
      <c r="G359" s="38">
        <f t="shared" si="47"/>
        <v>548.17690778221242</v>
      </c>
      <c r="H359" s="40">
        <f t="shared" si="48"/>
        <v>49.760237893267636</v>
      </c>
      <c r="I359" s="38">
        <f t="shared" si="49"/>
        <v>597.93714567548011</v>
      </c>
      <c r="J359" s="38">
        <f t="shared" si="50"/>
        <v>-48.882249008798041</v>
      </c>
      <c r="K359" s="38">
        <f t="shared" si="51"/>
        <v>549.05489666668211</v>
      </c>
      <c r="L359" s="38">
        <f t="shared" si="52"/>
        <v>609297.9514433142</v>
      </c>
      <c r="M359" s="38">
        <f t="shared" si="53"/>
        <v>559486.93970334902</v>
      </c>
    </row>
    <row r="360" spans="1:13" x14ac:dyDescent="0.25">
      <c r="A360" s="37">
        <v>5628</v>
      </c>
      <c r="B360" s="37" t="s">
        <v>378</v>
      </c>
      <c r="C360" s="38">
        <v>18364758</v>
      </c>
      <c r="D360" s="38">
        <v>2806</v>
      </c>
      <c r="E360" s="38">
        <f t="shared" si="45"/>
        <v>6544.8175338560231</v>
      </c>
      <c r="F360" s="39">
        <f t="shared" si="46"/>
        <v>0.91618646950471816</v>
      </c>
      <c r="G360" s="38">
        <f t="shared" si="47"/>
        <v>383.18436324880287</v>
      </c>
      <c r="H360" s="40">
        <f t="shared" si="48"/>
        <v>0</v>
      </c>
      <c r="I360" s="38">
        <f t="shared" si="49"/>
        <v>383.18436324880287</v>
      </c>
      <c r="J360" s="38">
        <f t="shared" si="50"/>
        <v>-48.882249008798041</v>
      </c>
      <c r="K360" s="38">
        <f t="shared" si="51"/>
        <v>334.30211424000481</v>
      </c>
      <c r="L360" s="38">
        <f t="shared" si="52"/>
        <v>1075215.323276141</v>
      </c>
      <c r="M360" s="38">
        <f t="shared" si="53"/>
        <v>938051.73255745345</v>
      </c>
    </row>
    <row r="361" spans="1:13" x14ac:dyDescent="0.25">
      <c r="A361" s="37">
        <v>5630</v>
      </c>
      <c r="B361" s="37" t="s">
        <v>379</v>
      </c>
      <c r="C361" s="38">
        <v>6089674</v>
      </c>
      <c r="D361" s="38">
        <v>864</v>
      </c>
      <c r="E361" s="38">
        <f t="shared" si="45"/>
        <v>7048.2337962962965</v>
      </c>
      <c r="F361" s="39">
        <f t="shared" si="46"/>
        <v>0.98665797857132387</v>
      </c>
      <c r="G361" s="38">
        <f t="shared" si="47"/>
        <v>60.997955287027871</v>
      </c>
      <c r="H361" s="40">
        <f t="shared" si="48"/>
        <v>0</v>
      </c>
      <c r="I361" s="38">
        <f t="shared" si="49"/>
        <v>60.997955287027871</v>
      </c>
      <c r="J361" s="38">
        <f t="shared" si="50"/>
        <v>-48.882249008798041</v>
      </c>
      <c r="K361" s="38">
        <f t="shared" si="51"/>
        <v>12.11570627822983</v>
      </c>
      <c r="L361" s="38">
        <f t="shared" si="52"/>
        <v>52702.233367992078</v>
      </c>
      <c r="M361" s="38">
        <f t="shared" si="53"/>
        <v>10467.970224390572</v>
      </c>
    </row>
    <row r="362" spans="1:13" x14ac:dyDescent="0.25">
      <c r="A362" s="37">
        <v>5632</v>
      </c>
      <c r="B362" s="37" t="s">
        <v>380</v>
      </c>
      <c r="C362" s="38">
        <v>14331339</v>
      </c>
      <c r="D362" s="38">
        <v>2104</v>
      </c>
      <c r="E362" s="38">
        <f t="shared" si="45"/>
        <v>6811.472908745247</v>
      </c>
      <c r="F362" s="39">
        <f t="shared" si="46"/>
        <v>0.95351463720846719</v>
      </c>
      <c r="G362" s="38">
        <f t="shared" si="47"/>
        <v>212.52492331969961</v>
      </c>
      <c r="H362" s="40">
        <f t="shared" si="48"/>
        <v>0</v>
      </c>
      <c r="I362" s="38">
        <f t="shared" si="49"/>
        <v>212.52492331969961</v>
      </c>
      <c r="J362" s="38">
        <f t="shared" si="50"/>
        <v>-48.882249008798041</v>
      </c>
      <c r="K362" s="38">
        <f t="shared" si="51"/>
        <v>163.64267431090155</v>
      </c>
      <c r="L362" s="38">
        <f t="shared" si="52"/>
        <v>447152.43866464798</v>
      </c>
      <c r="M362" s="38">
        <f t="shared" si="53"/>
        <v>344304.1867501369</v>
      </c>
    </row>
    <row r="363" spans="1:13" x14ac:dyDescent="0.25">
      <c r="A363" s="37">
        <v>5634</v>
      </c>
      <c r="B363" s="37" t="s">
        <v>381</v>
      </c>
      <c r="C363" s="38">
        <v>11737115</v>
      </c>
      <c r="D363" s="38">
        <v>1969</v>
      </c>
      <c r="E363" s="38">
        <f t="shared" si="45"/>
        <v>5960.9522600304726</v>
      </c>
      <c r="F363" s="39">
        <f t="shared" si="46"/>
        <v>0.83445318036021987</v>
      </c>
      <c r="G363" s="38">
        <f t="shared" si="47"/>
        <v>756.85813849715521</v>
      </c>
      <c r="H363" s="40">
        <f t="shared" si="48"/>
        <v>163.88278594050198</v>
      </c>
      <c r="I363" s="38">
        <f t="shared" si="49"/>
        <v>920.74092443765721</v>
      </c>
      <c r="J363" s="38">
        <f t="shared" si="50"/>
        <v>-48.882249008798041</v>
      </c>
      <c r="K363" s="38">
        <f t="shared" si="51"/>
        <v>871.85867542885921</v>
      </c>
      <c r="L363" s="38">
        <f t="shared" si="52"/>
        <v>1812938.8802177471</v>
      </c>
      <c r="M363" s="38">
        <f t="shared" si="53"/>
        <v>1716689.7319194239</v>
      </c>
    </row>
    <row r="364" spans="1:13" x14ac:dyDescent="0.25">
      <c r="A364" s="37">
        <v>5636</v>
      </c>
      <c r="B364" s="37" t="s">
        <v>382</v>
      </c>
      <c r="C364" s="38">
        <v>4969524</v>
      </c>
      <c r="D364" s="38">
        <v>874</v>
      </c>
      <c r="E364" s="38">
        <f t="shared" si="45"/>
        <v>5685.9542334096113</v>
      </c>
      <c r="F364" s="39">
        <f t="shared" si="46"/>
        <v>0.79595715356845542</v>
      </c>
      <c r="G364" s="38">
        <f t="shared" si="47"/>
        <v>932.85687553450646</v>
      </c>
      <c r="H364" s="40">
        <f t="shared" si="48"/>
        <v>260.13209525780343</v>
      </c>
      <c r="I364" s="38">
        <f t="shared" si="49"/>
        <v>1192.9889707923098</v>
      </c>
      <c r="J364" s="38">
        <f t="shared" si="50"/>
        <v>-48.882249008798041</v>
      </c>
      <c r="K364" s="38">
        <f t="shared" si="51"/>
        <v>1144.1067217835118</v>
      </c>
      <c r="L364" s="38">
        <f t="shared" si="52"/>
        <v>1042672.3604724788</v>
      </c>
      <c r="M364" s="38">
        <f t="shared" si="53"/>
        <v>999949.27483878937</v>
      </c>
    </row>
    <row r="365" spans="1:13" x14ac:dyDescent="0.25">
      <c r="A365" s="37"/>
      <c r="B365" s="37"/>
      <c r="C365" s="38"/>
      <c r="D365" s="38"/>
      <c r="E365" s="38"/>
      <c r="F365" s="39"/>
      <c r="G365" s="38"/>
      <c r="H365" s="38"/>
      <c r="I365" s="38"/>
      <c r="J365" s="38"/>
      <c r="K365" s="38"/>
      <c r="L365" s="38"/>
      <c r="M365" s="38"/>
    </row>
    <row r="366" spans="1:13" ht="15.75" thickBot="1" x14ac:dyDescent="0.3">
      <c r="A366" s="32"/>
      <c r="B366" s="32" t="s">
        <v>383</v>
      </c>
      <c r="C366" s="33">
        <f>SUM(C8:C364)</f>
        <v>40199574449</v>
      </c>
      <c r="D366" s="31">
        <f>SUM(D8:D364)</f>
        <v>5627400</v>
      </c>
      <c r="E366" s="31">
        <f>IF(C366&gt;0,(C366)/D366,"")</f>
        <v>7143.5431014322776</v>
      </c>
      <c r="F366" s="34">
        <f>IF(C366&gt;0,E366/$E$366,"")</f>
        <v>1</v>
      </c>
      <c r="G366" s="35"/>
      <c r="H366" s="35"/>
      <c r="I366" s="31"/>
      <c r="J366" s="36"/>
      <c r="K366" s="31"/>
      <c r="L366" s="31">
        <f>SUM(L8:L364)</f>
        <v>275079968.07211012</v>
      </c>
      <c r="M366" s="31">
        <f>SUM(M8:M364)</f>
        <v>4.9127265810966492E-8</v>
      </c>
    </row>
    <row r="367" spans="1:13" ht="15.75" thickTop="1" x14ac:dyDescent="0.25"/>
    <row r="368" spans="1:13" x14ac:dyDescent="0.25">
      <c r="A368" s="25" t="s">
        <v>384</v>
      </c>
      <c r="B368" s="25"/>
      <c r="C368" s="25"/>
      <c r="D368" s="26">
        <f>L366</f>
        <v>275079968.07211012</v>
      </c>
      <c r="E368" s="27" t="s">
        <v>385</v>
      </c>
      <c r="F368" s="28">
        <f>D366</f>
        <v>5627400</v>
      </c>
      <c r="G368" s="27" t="s">
        <v>386</v>
      </c>
      <c r="H368" s="27"/>
      <c r="I368" s="29">
        <f>-L366/D366</f>
        <v>-48.882249008798041</v>
      </c>
      <c r="J368" s="30" t="s">
        <v>387</v>
      </c>
    </row>
    <row r="370" spans="3:13" ht="15.75" thickBot="1" x14ac:dyDescent="0.3"/>
    <row r="371" spans="3:13" x14ac:dyDescent="0.25">
      <c r="C371" s="51" t="s">
        <v>388</v>
      </c>
      <c r="D371" s="52"/>
      <c r="E371" s="52"/>
      <c r="F371" s="52"/>
      <c r="G371" s="52"/>
      <c r="H371" s="52"/>
      <c r="I371" s="52"/>
      <c r="J371" s="52"/>
      <c r="K371" s="52"/>
      <c r="L371" s="52"/>
      <c r="M371" s="52"/>
    </row>
    <row r="372" spans="3:13" x14ac:dyDescent="0.25">
      <c r="C372" s="53"/>
      <c r="D372" s="54"/>
      <c r="E372" s="54"/>
      <c r="F372" s="54"/>
      <c r="G372" s="54"/>
      <c r="H372" s="54"/>
      <c r="I372" s="54"/>
      <c r="J372" s="54"/>
      <c r="K372" s="54"/>
      <c r="L372" s="54"/>
      <c r="M372" s="54"/>
    </row>
    <row r="373" spans="3:13" x14ac:dyDescent="0.25">
      <c r="C373" s="53"/>
      <c r="D373" s="54"/>
      <c r="E373" s="54"/>
      <c r="F373" s="54"/>
      <c r="G373" s="54"/>
      <c r="H373" s="54"/>
      <c r="I373" s="54"/>
      <c r="J373" s="54"/>
      <c r="K373" s="54"/>
      <c r="L373" s="54"/>
      <c r="M373" s="54"/>
    </row>
    <row r="374" spans="3:13" x14ac:dyDescent="0.25">
      <c r="C374" s="53" t="s">
        <v>392</v>
      </c>
      <c r="D374" s="54"/>
      <c r="E374" s="54"/>
      <c r="F374" s="54"/>
      <c r="G374" s="54"/>
      <c r="H374" s="54"/>
      <c r="I374" s="54"/>
      <c r="J374" s="54"/>
      <c r="K374" s="54"/>
      <c r="L374" s="54"/>
      <c r="M374" s="54"/>
    </row>
    <row r="375" spans="3:13" ht="15.75" thickBot="1" x14ac:dyDescent="0.3">
      <c r="C375" s="55"/>
      <c r="D375" s="56"/>
      <c r="E375" s="56"/>
      <c r="F375" s="56"/>
      <c r="G375" s="56"/>
      <c r="H375" s="56"/>
      <c r="I375" s="56"/>
      <c r="J375" s="56"/>
      <c r="K375" s="56"/>
      <c r="L375" s="56"/>
      <c r="M375" s="5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jan-mai</vt:lpstr>
      <vt:lpstr>jan-apr</vt:lpstr>
      <vt:lpstr>jan-mar</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2026-06-25T09:10:40Z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