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<sst xmlns="http://schemas.openxmlformats.org/spreadsheetml/2006/main" count="453" uniqueCount="450">
  <si>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</si>
  <si>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</si>
  <si>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</si>
  <si>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</si>
  <si>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</si>
  <si>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</si>
  <si>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</si>
  <si>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</si>
  <si>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</si>
  <si>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</si>
  <si>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</si>
  <si>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</si>
  <si>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</si>
  <si>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</si>
  <si>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</si>
  <si>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</si>
  <si>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</si>
  <si>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</si>
  <si>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</si>
  <si>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</si>
  <si>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</si>
  <si>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</si>
  <si>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</si>
  <si>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</si>
  <si>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</si>
  <si>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</si>
  <si>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</si>
  <si>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</si>
  <si>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</si>
  <si>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</si>
  <si>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</si>
  <si>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</si>
  <si>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</si>
  <si>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</si>
  <si>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</si>
  <si>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</si>
  <si>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</si>
  <si>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</si>
  <si>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</si>
  <si>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</si>
  <si>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</si>
  <si>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</si>
  <si>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</si>
  <si>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</si>
  <si>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</si>
  <si>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</si>
  <si>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</si>
  <si>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</si>
  <si>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</si>
  <si>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</si>
  <si>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</si>
  <si>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</si>
  <si>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</si>
  <si>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</si>
  <si>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</si>
  <si>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</si>
  <si>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</si>
  <si>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</si>
  <si>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</si>
  <si>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</si>
  <si>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</si>
  <si>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</si>
  <si>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</si>
  <si>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</si>
  <si>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</si>
  <si>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</si>
  <si>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</si>
  <si>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</si>
  <si>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</si>
  <si>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</si>
  <si>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</si>
  <si>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</si>
  <si>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</si>
  <si>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</si>
  <si>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</si>
  <si>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</si>
  <si>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</si>
  <si>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</si>
  <si>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</si>
  <si>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</si>
  <si>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</si>
  <si>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</si>
  <si>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</si>
  <si>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</si>
  <si>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</si>
  <si>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</si>
  <si>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</si>
  <si>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</si>
  <si>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</si>
  <si>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</si>
  <si>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</si>
  <si>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</si>
  <si>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</si>
  <si>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</si>
  <si>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</si>
  <si>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</si>
  <si>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</si>
  <si>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</si>
  <si>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</si>
  <si>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</si>
  <si>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</si>
  <si>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</si>
  <si>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</si>
  <si>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</si>
  <si>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</si>
  <si>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</si>
  <si>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</si>
  <si>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</si>
  <si>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</si>
  <si>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</si>
  <si>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</si>
  <si>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</si>
  <si>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</si>
  <si>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</si>
  <si>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</si>
  <si>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</si>
  <si>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</si>
  <si>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</si>
  <si>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</si>
  <si>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</si>
  <si>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</si>
  <si>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</si>
  <si>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</si>
  <si>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</si>
  <si>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</si>
  <si>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</si>
  <si>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</si>
  <si>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</si>
  <si>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</si>
  <si>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</si>
  <si>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</si>
  <si>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</si>
  <si>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</si>
  <si>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</si>
  <si>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</si>
  <si>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</si>
  <si>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</si>
  <si>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</si>
  <si>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</si>
  <si>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</si>
  <si>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</si>
  <si>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</si>
  <si>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</si>
  <si>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</si>
  <si>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</si>
  <si>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</si>
  <si>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</si>
  <si>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</si>
  <si>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</si>
  <si>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</si>
  <si>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</si>
  <si>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</si>
  <si>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</si>
  <si>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</si>
  <si>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</si>
  <si>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</si>
  <si>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</si>
  <si>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</si>
  <si>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</si>
  <si>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</si>
  <si>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</si>
  <si>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</si>
  <si>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</si>
  <si>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</si>
  <si>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</si>
  <si>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</si>
  <si>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</si>
  <si>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</si>
  <si>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</si>
  <si>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</si>
  <si>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</si>
  <si>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</si>
  <si>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</si>
  <si>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</si>
  <si>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</si>
  <si>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</si>
  <si>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</si>
  <si>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</si>
  <si>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</si>
  <si>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</si>
  <si>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</si>
  <si>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</si>
  <si>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</si>
  <si>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</si>
  <si>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</si>
  <si>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</si>
  <si>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</si>
  <si>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</si>
  <si>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</si>
  <si>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</si>
  <si>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</si>
  <si>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</si>
  <si>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</si>
  <si>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</si>
  <si>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</si>
  <si>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</si>
  <si>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</si>
  <si>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</si>
  <si>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</si>
  <si>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</si>
  <si>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</si>
  <si>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</si>
  <si>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</si>
  <si>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</si>
  <si>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</si>
  <si>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</si>
  <si>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</si>
  <si>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</si>
  <si>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</si>
  <si>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</si>
  <si>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</si>
  <si>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</si>
  <si>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</si>
  <si>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</si>
  <si>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</si>
  <si>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</si>
  <si>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</si>
  <si>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</si>
  <si>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</si>
  <si>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</si>
  <si>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</si>
  <si>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</si>
  <si>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</si>
  <si>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</si>
  <si>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</si>
  <si>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</si>
  <si>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</si>
  <si>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</si>
  <si>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</si>
  <si>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</si>
  <si>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</si>
  <si>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</si>
  <si>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</si>
  <si>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</si>
  <si>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</si>
  <si>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</si>
  <si>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</si>
  <si>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</si>
  <si>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</si>
  <si>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</si>
  <si>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</si>
  <si>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</si>
  <si>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</si>
  <si>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</si>
  <si>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</si>
  <si>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</si>
  <si>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</si>
  <si>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</si>
  <si>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</si>
  <si>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</si>
  <si>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</si>
  <si>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</si>
  <si>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</si>
  <si>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</si>
  <si>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</si>
  <si>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</si>
  <si>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</si>
  <si>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</si>
  <si>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</si>
  <si>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</si>
  <si>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</si>
  <si>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</si>
  <si>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</si>
  <si>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</si>
  <si>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</si>
  <si>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</si>
  <si>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</si>
  <si>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</si>
  <si>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</si>
  <si>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</si>
  <si>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</si>
  <si>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</si>
  <si>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</si>
  <si>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</si>
  <si>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</si>
  <si>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</si>
  <si>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</si>
  <si>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</si>
  <si>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</si>
  <si>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</si>
  <si>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</si>
  <si>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</si>
  <si>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</si>
  <si>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</si>
  <si>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</si>
  <si>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</si>
  <si>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</si>
  <si>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</si>
  <si>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</si>
  <si>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</si>
  <si>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</si>
  <si>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</si>
  <si>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</si>
  <si>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</si>
  <si>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</si>
  <si>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</si>
  <si>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</si>
  <si>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</si>
  <si>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</si>
  <si>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</si>
  <si>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</si>
  <si>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</si>
  <si>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</si>
  <si>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</si>
  <si>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</si>
  <si>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</si>
  <si>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</si>
  <si>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</si>
  <si>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</si>
  <si>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</si>
  <si>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</si>
  <si>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</si>
  <si>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</si>
  <si>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</si>
  <si>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</si>
  <si>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</si>
  <si>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</si>
  <si>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</si>
  <si>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</si>
  <si>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</si>
  <si>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</si>
  <si>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</si>
  <si>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</si>
  <si>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</si>
  <si>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</si>
  <si>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</si>
  <si>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</si>
  <si>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</si>
  <si>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</si>
  <si>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</si>
  <si>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</si>
  <si>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</si>
  <si>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</si>
  <si>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</si>
  <si>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</si>
  <si>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</si>
  <si>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</si>
  <si>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</si>
  <si>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</si>
  <si>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</si>
  <si>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</si>
  <si>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</si>
  <si>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</si>
  <si>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</si>
  <si>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</si>
  <si>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</si>
  <si>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</si>
  <si>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</si>
  <si>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</si>
  <si>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</si>
  <si>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</si>
  <si>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</si>
  <si>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</si>
  <si>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</si>
  <si>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</si>
  <si>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</si>
  <si>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</si>
  <si>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</si>
  <si>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</si>
  <si>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</si>
  <si>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</si>
  <si>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</si>
  <si>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</si>
  <si>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</si>
  <si>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</si>
  <si>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</si>
  <si>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</si>
  <si>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</si>
  <si>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</si>
  <si>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</si>
  <si>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</si>
  <si>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</si>
  <si>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</si>
  <si>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</si>
  <si>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</si>
  <si>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</si>
  <si>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</si>
  <si>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</si>
  <si>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</si>
  <si>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</si>
  <si>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</si>
  <si>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</si>
  <si>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</si>
  <si>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</si>
  <si>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</si>
  <si>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</si>
  <si>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</si>
  <si>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</si>
  <si>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</si>
  <si>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</si>
  <si>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</si>
  <si>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</si>
  <si>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</si>
  <si>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</si>
  <si>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</si>
  <si>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</si>
  <si>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</si>
  <si>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</si>
  <si>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</si>
  <si>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</si>
  <si>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</si>
  <si>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</si>
  <si>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</si>
  <si>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</si>
  <si>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</si>
  <si>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</si>
  <si>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</si>
  <si>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</si>
  <si>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</si>
  <si>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</si>
  <si>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</si>
  <si>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</si>
  <si>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</si>
  <si>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</si>
  <si>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</si>
  <si>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</si>
  <si>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</si>
  <si>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</si>
  <si>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</si>
  <si>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</si>
  <si>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</si>
  <si>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</si>
  <si>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</si>
  <si>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</si>
  <si>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</si>
  <si>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</si>
  <si>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</si>
  <si>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</si>
  <si>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</si>
  <si>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</si>
  <si>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</si>
  <si>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</si>
  <si>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</si>
  <si>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</si>
  <si>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</si>
  <si>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</si>
  <si>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</si>
  <si>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</si>
  <si>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</si>
  <si>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</si>
  <si>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</si>
  <si>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</si>
  <si>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</si>
  <si>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</si>
  <si>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</si>
  <si>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</si>
  <si>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</si>
  <si>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</si>
  <si>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3a</t>
  </si>
  <si>
    <t>Beregning av rammetilskudd og utbetaling til kommunene, oktober 2017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</si>
</sst>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6"/>
  <sheetViews>
    <sheetView tabSelected="1" workbookViewId="0">
      <pane xSplit="1" ySplit="5" topLeftCell="B37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7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7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428</v>
      </c>
      <c r="E3" s="4" t="s">
        <v>429</v>
      </c>
      <c r="F3" s="4" t="s">
        <v>443</v>
      </c>
      <c r="G3" s="4" t="s">
        <v>432</v>
      </c>
      <c r="H3" s="4" t="s">
        <v>434</v>
      </c>
      <c r="I3" s="4" t="s">
        <v>444</v>
      </c>
      <c r="J3" s="4" t="s">
        <v>445</v>
      </c>
      <c r="K3" s="4" t="s">
        <v>447</v>
      </c>
      <c r="L3" s="4" t="s">
        <v>435</v>
      </c>
      <c r="M3" s="4" t="s">
        <v>1</v>
      </c>
      <c r="N3" s="4" t="s">
        <v>438</v>
      </c>
      <c r="O3" s="4"/>
      <c r="P3" s="4" t="s">
        <v>439</v>
      </c>
    </row>
    <row r="4" spans="1:17" s="5" customFormat="1" ht="25.5" customHeight="1" x14ac:dyDescent="0.2">
      <c r="A4" s="4"/>
      <c r="B4" s="4" t="s">
        <v>426</v>
      </c>
      <c r="C4" s="4"/>
      <c r="D4" s="4"/>
      <c r="E4" s="4" t="s">
        <v>430</v>
      </c>
      <c r="F4" s="4" t="s">
        <v>431</v>
      </c>
      <c r="G4" s="4" t="s">
        <v>433</v>
      </c>
      <c r="H4" s="4" t="s">
        <v>433</v>
      </c>
      <c r="I4" s="4" t="s">
        <v>433</v>
      </c>
      <c r="J4" s="4" t="s">
        <v>433</v>
      </c>
      <c r="K4" s="4" t="s">
        <v>446</v>
      </c>
      <c r="L4" s="4" t="s">
        <v>436</v>
      </c>
      <c r="M4" s="4" t="s">
        <v>437</v>
      </c>
      <c r="N4" s="4"/>
      <c r="O4" s="4"/>
      <c r="P4" s="4"/>
    </row>
    <row r="5" spans="1:17" s="7" customFormat="1" ht="16.5" customHeight="1" x14ac:dyDescent="0.2">
      <c r="A5" s="6"/>
      <c r="B5" s="6">
        <v>1</v>
      </c>
      <c r="C5" s="6" t="s">
        <v>448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7" x14ac:dyDescent="0.2">
      <c r="A6" s="8" t="s">
        <v>2</v>
      </c>
      <c r="B6" s="9">
        <v>73906800</v>
      </c>
      <c r="C6" s="9">
        <v>1645616</v>
      </c>
      <c r="D6" s="9">
        <v>1645616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75832416</v>
      </c>
      <c r="O6" s="9"/>
      <c r="P6" s="9">
        <f>C6-D6</f>
        <v>0</v>
      </c>
    </row>
    <row r="7" spans="1:17" x14ac:dyDescent="0.2">
      <c r="A7" s="10" t="s">
        <v>3</v>
      </c>
      <c r="B7" s="11">
        <v>73405800</v>
      </c>
      <c r="C7" s="11">
        <v>4083253</v>
      </c>
      <c r="D7" s="11">
        <v>4083253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77769053</v>
      </c>
      <c r="O7" s="11"/>
      <c r="P7" s="11">
        <f t="shared" ref="P7:P70" si="0">C7-D7</f>
        <v>0</v>
      </c>
      <c r="Q7" s="16"/>
    </row>
    <row r="8" spans="1:17" x14ac:dyDescent="0.2">
      <c r="A8" s="12" t="s">
        <v>4</v>
      </c>
      <c r="B8" s="13">
        <v>133228300</v>
      </c>
      <c r="C8" s="13">
        <v>5815681</v>
      </c>
      <c r="D8" s="13">
        <v>5815681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139583981</v>
      </c>
      <c r="O8" s="13"/>
      <c r="P8" s="13">
        <f t="shared" si="0"/>
        <v>0</v>
      </c>
    </row>
    <row r="9" spans="1:17" x14ac:dyDescent="0.2">
      <c r="A9" s="8" t="s">
        <v>5</v>
      </c>
      <c r="B9" s="9">
        <v>176991000</v>
      </c>
      <c r="C9" s="9">
        <v>4974275</v>
      </c>
      <c r="D9" s="9">
        <v>4974275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182995275</v>
      </c>
      <c r="O9" s="9"/>
      <c r="P9" s="9">
        <f t="shared" si="0"/>
        <v>0</v>
      </c>
    </row>
    <row r="10" spans="1:17" x14ac:dyDescent="0.2">
      <c r="A10" s="10" t="s">
        <v>6</v>
      </c>
      <c r="B10" s="11">
        <v>10014600</v>
      </c>
      <c r="C10" s="11">
        <v>-221783</v>
      </c>
      <c r="D10" s="11">
        <v>-221783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9899517</v>
      </c>
      <c r="O10" s="11"/>
      <c r="P10" s="11">
        <f t="shared" si="0"/>
        <v>0</v>
      </c>
    </row>
    <row r="11" spans="1:17" x14ac:dyDescent="0.2">
      <c r="A11" s="12" t="s">
        <v>7</v>
      </c>
      <c r="B11" s="13">
        <v>4988300</v>
      </c>
      <c r="C11" s="13">
        <v>153911</v>
      </c>
      <c r="D11" s="13">
        <v>153911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5681211</v>
      </c>
      <c r="O11" s="13"/>
      <c r="P11" s="13">
        <f t="shared" si="0"/>
        <v>0</v>
      </c>
    </row>
    <row r="12" spans="1:17" x14ac:dyDescent="0.2">
      <c r="A12" s="8" t="s">
        <v>8</v>
      </c>
      <c r="B12" s="9">
        <v>10024600</v>
      </c>
      <c r="C12" s="9">
        <v>286391</v>
      </c>
      <c r="D12" s="9">
        <v>286391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10648491</v>
      </c>
      <c r="O12" s="9"/>
      <c r="P12" s="9">
        <f t="shared" si="0"/>
        <v>0</v>
      </c>
    </row>
    <row r="13" spans="1:17" x14ac:dyDescent="0.2">
      <c r="A13" s="10" t="s">
        <v>9</v>
      </c>
      <c r="B13" s="11">
        <v>3239500</v>
      </c>
      <c r="C13" s="11">
        <v>96772</v>
      </c>
      <c r="D13" s="11">
        <v>96772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3623472</v>
      </c>
      <c r="O13" s="11"/>
      <c r="P13" s="11">
        <f t="shared" si="0"/>
        <v>0</v>
      </c>
    </row>
    <row r="14" spans="1:17" x14ac:dyDescent="0.2">
      <c r="A14" s="12" t="s">
        <v>10</v>
      </c>
      <c r="B14" s="13">
        <v>14501500</v>
      </c>
      <c r="C14" s="13">
        <v>163687</v>
      </c>
      <c r="D14" s="13">
        <v>163687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14745187</v>
      </c>
      <c r="O14" s="13"/>
      <c r="P14" s="13">
        <f t="shared" si="0"/>
        <v>0</v>
      </c>
    </row>
    <row r="15" spans="1:17" x14ac:dyDescent="0.2">
      <c r="A15" s="8" t="s">
        <v>11</v>
      </c>
      <c r="B15" s="9">
        <v>2946900</v>
      </c>
      <c r="C15" s="9">
        <v>381282</v>
      </c>
      <c r="D15" s="9">
        <v>381282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3434182</v>
      </c>
      <c r="O15" s="9"/>
      <c r="P15" s="9">
        <f t="shared" si="0"/>
        <v>0</v>
      </c>
    </row>
    <row r="16" spans="1:17" x14ac:dyDescent="0.2">
      <c r="A16" s="10" t="s">
        <v>12</v>
      </c>
      <c r="B16" s="11">
        <v>37353300</v>
      </c>
      <c r="C16" s="11">
        <v>1247846</v>
      </c>
      <c r="D16" s="11">
        <v>1247846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38771146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1280052</v>
      </c>
      <c r="D17" s="13">
        <v>1280052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30415552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347584</v>
      </c>
      <c r="D18" s="9">
        <v>347584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10573684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-548126</v>
      </c>
      <c r="D19" s="11">
        <v>-548126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22654274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144212</v>
      </c>
      <c r="D20" s="13">
        <v>144212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17168512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-1433496</v>
      </c>
      <c r="D21" s="9">
        <v>-1433496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32235804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-691350</v>
      </c>
      <c r="D22" s="11">
        <v>-691350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11744350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665567</v>
      </c>
      <c r="D23" s="13">
        <v>665567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4053667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48255</v>
      </c>
      <c r="D24" s="9">
        <v>48255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38196855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-1194119</v>
      </c>
      <c r="D25" s="11">
        <v>-1194119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68136881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315548</v>
      </c>
      <c r="D26" s="13">
        <v>315548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42020448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-3508920</v>
      </c>
      <c r="D27" s="9">
        <v>-3508920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28796680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-796502</v>
      </c>
      <c r="D28" s="11">
        <v>-796502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37819398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-345377</v>
      </c>
      <c r="D29" s="13">
        <v>-345377</v>
      </c>
      <c r="E29" s="13">
        <v>0</v>
      </c>
      <c r="F29" s="13">
        <v>0</v>
      </c>
      <c r="G29" s="13">
        <v>600000</v>
      </c>
      <c r="H29" s="13">
        <v>0</v>
      </c>
      <c r="I29" s="13">
        <v>600000</v>
      </c>
      <c r="J29" s="13">
        <v>0</v>
      </c>
      <c r="K29" s="13">
        <v>0</v>
      </c>
      <c r="L29" s="13">
        <v>0</v>
      </c>
      <c r="M29" s="13">
        <v>0</v>
      </c>
      <c r="N29" s="13">
        <v>60374223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-33354151</v>
      </c>
      <c r="D30" s="9">
        <v>-33354151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258352649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-13465220</v>
      </c>
      <c r="D31" s="11">
        <v>-13465220</v>
      </c>
      <c r="E31" s="11">
        <v>0</v>
      </c>
      <c r="F31" s="11">
        <v>0</v>
      </c>
      <c r="G31" s="11">
        <v>700000</v>
      </c>
      <c r="H31" s="11">
        <v>0</v>
      </c>
      <c r="I31" s="11">
        <v>700000</v>
      </c>
      <c r="J31" s="11">
        <v>0</v>
      </c>
      <c r="K31" s="11">
        <v>0</v>
      </c>
      <c r="L31" s="11">
        <v>0</v>
      </c>
      <c r="M31" s="11">
        <v>0</v>
      </c>
      <c r="N31" s="11">
        <v>126106580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1869198</v>
      </c>
      <c r="D32" s="13">
        <v>1869198</v>
      </c>
      <c r="E32" s="13">
        <v>0</v>
      </c>
      <c r="F32" s="13">
        <v>0</v>
      </c>
      <c r="G32" s="13">
        <v>430000</v>
      </c>
      <c r="H32" s="13">
        <v>330000</v>
      </c>
      <c r="I32" s="13">
        <v>100000</v>
      </c>
      <c r="J32" s="13">
        <v>0</v>
      </c>
      <c r="K32" s="13">
        <v>0</v>
      </c>
      <c r="L32" s="13">
        <v>7900</v>
      </c>
      <c r="M32" s="13">
        <v>0</v>
      </c>
      <c r="N32" s="13">
        <v>38068098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-551567</v>
      </c>
      <c r="D33" s="9">
        <v>-551567</v>
      </c>
      <c r="E33" s="9">
        <v>0</v>
      </c>
      <c r="F33" s="9">
        <v>0</v>
      </c>
      <c r="G33" s="9">
        <v>1070000</v>
      </c>
      <c r="H33" s="9">
        <v>270000</v>
      </c>
      <c r="I33" s="9">
        <v>800000</v>
      </c>
      <c r="J33" s="9">
        <v>0</v>
      </c>
      <c r="K33" s="9">
        <v>0</v>
      </c>
      <c r="L33" s="9">
        <v>751600</v>
      </c>
      <c r="M33" s="9">
        <v>0</v>
      </c>
      <c r="N33" s="9">
        <v>42077033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416755</v>
      </c>
      <c r="D34" s="11">
        <v>416755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25093055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-304819</v>
      </c>
      <c r="D35" s="13">
        <v>-304819</v>
      </c>
      <c r="E35" s="13">
        <v>0</v>
      </c>
      <c r="F35" s="13">
        <v>0</v>
      </c>
      <c r="G35" s="13">
        <v>720000</v>
      </c>
      <c r="H35" s="13">
        <v>320000</v>
      </c>
      <c r="I35" s="13">
        <v>400000</v>
      </c>
      <c r="J35" s="13">
        <v>0</v>
      </c>
      <c r="K35" s="13">
        <v>0</v>
      </c>
      <c r="L35" s="13">
        <v>599800</v>
      </c>
      <c r="M35" s="13">
        <v>0</v>
      </c>
      <c r="N35" s="13">
        <v>38015281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1187794</v>
      </c>
      <c r="D36" s="9">
        <v>1187794</v>
      </c>
      <c r="E36" s="9">
        <v>0</v>
      </c>
      <c r="F36" s="9">
        <v>0</v>
      </c>
      <c r="G36" s="9">
        <v>490000</v>
      </c>
      <c r="H36" s="9">
        <v>290000</v>
      </c>
      <c r="I36" s="9">
        <v>200000</v>
      </c>
      <c r="J36" s="9">
        <v>0</v>
      </c>
      <c r="K36" s="9">
        <v>0</v>
      </c>
      <c r="L36" s="9">
        <v>0</v>
      </c>
      <c r="M36" s="9">
        <v>0</v>
      </c>
      <c r="N36" s="9">
        <v>25979094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-1562762</v>
      </c>
      <c r="D37" s="11">
        <v>-1562762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72299138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668548</v>
      </c>
      <c r="D38" s="13">
        <v>668548</v>
      </c>
      <c r="E38" s="13">
        <v>0</v>
      </c>
      <c r="F38" s="13">
        <v>0</v>
      </c>
      <c r="G38" s="13">
        <v>900000</v>
      </c>
      <c r="H38" s="13">
        <v>0</v>
      </c>
      <c r="I38" s="13">
        <v>900000</v>
      </c>
      <c r="J38" s="13">
        <v>0</v>
      </c>
      <c r="K38" s="13">
        <v>0</v>
      </c>
      <c r="L38" s="13">
        <v>0</v>
      </c>
      <c r="M38" s="13">
        <v>0</v>
      </c>
      <c r="N38" s="13">
        <v>116200148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-346383</v>
      </c>
      <c r="D39" s="9">
        <v>-346383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51249417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-189768</v>
      </c>
      <c r="D40" s="11">
        <v>-189768</v>
      </c>
      <c r="E40" s="11">
        <v>0</v>
      </c>
      <c r="F40" s="11">
        <v>0</v>
      </c>
      <c r="G40" s="11">
        <v>580000</v>
      </c>
      <c r="H40" s="11">
        <v>130000</v>
      </c>
      <c r="I40" s="11">
        <v>450000</v>
      </c>
      <c r="J40" s="11">
        <v>0</v>
      </c>
      <c r="K40" s="11">
        <v>0</v>
      </c>
      <c r="L40" s="11">
        <v>0</v>
      </c>
      <c r="M40" s="11">
        <v>0</v>
      </c>
      <c r="N40" s="11">
        <v>14957332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844106</v>
      </c>
      <c r="D41" s="13">
        <v>844106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77265006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133504</v>
      </c>
      <c r="D42" s="9">
        <v>133504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46061404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2544289</v>
      </c>
      <c r="D43" s="11">
        <v>2544289</v>
      </c>
      <c r="E43" s="11">
        <v>0</v>
      </c>
      <c r="F43" s="11">
        <v>0</v>
      </c>
      <c r="G43" s="11">
        <v>690000</v>
      </c>
      <c r="H43" s="11">
        <v>390000</v>
      </c>
      <c r="I43" s="11">
        <v>300000</v>
      </c>
      <c r="J43" s="11">
        <v>0</v>
      </c>
      <c r="K43" s="11">
        <v>0</v>
      </c>
      <c r="L43" s="11">
        <v>1432500</v>
      </c>
      <c r="M43" s="11">
        <v>0</v>
      </c>
      <c r="N43" s="11">
        <v>59750389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-416719</v>
      </c>
      <c r="D44" s="13">
        <v>-416719</v>
      </c>
      <c r="E44" s="13">
        <v>0</v>
      </c>
      <c r="F44" s="13">
        <v>0</v>
      </c>
      <c r="G44" s="13">
        <v>790000</v>
      </c>
      <c r="H44" s="13">
        <v>490000</v>
      </c>
      <c r="I44" s="13">
        <v>300000</v>
      </c>
      <c r="J44" s="13">
        <v>0</v>
      </c>
      <c r="K44" s="13">
        <v>0</v>
      </c>
      <c r="L44" s="13">
        <v>533700</v>
      </c>
      <c r="M44" s="13">
        <v>0</v>
      </c>
      <c r="N44" s="13">
        <v>27799481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479369</v>
      </c>
      <c r="D45" s="9">
        <v>479369</v>
      </c>
      <c r="E45" s="9">
        <v>277200</v>
      </c>
      <c r="F45" s="9">
        <v>0</v>
      </c>
      <c r="G45" s="9">
        <v>900000</v>
      </c>
      <c r="H45" s="9">
        <v>150000</v>
      </c>
      <c r="I45" s="9">
        <v>750000</v>
      </c>
      <c r="J45" s="9">
        <v>0</v>
      </c>
      <c r="K45" s="9">
        <v>0</v>
      </c>
      <c r="L45" s="9">
        <v>73400</v>
      </c>
      <c r="M45" s="9">
        <v>0</v>
      </c>
      <c r="N45" s="9">
        <v>9513769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-161622017</v>
      </c>
      <c r="D46" s="11">
        <v>-161622017</v>
      </c>
      <c r="E46" s="11">
        <v>0</v>
      </c>
      <c r="F46" s="11">
        <v>0</v>
      </c>
      <c r="G46" s="11">
        <v>5700000</v>
      </c>
      <c r="H46" s="11">
        <v>0</v>
      </c>
      <c r="I46" s="11">
        <v>5700000</v>
      </c>
      <c r="J46" s="11">
        <v>0</v>
      </c>
      <c r="K46" s="11">
        <v>0</v>
      </c>
      <c r="L46" s="11">
        <v>15293900</v>
      </c>
      <c r="M46" s="11">
        <v>24228800</v>
      </c>
      <c r="N46" s="11">
        <v>1182434783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2254509</v>
      </c>
      <c r="D47" s="13">
        <v>2254509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47546509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2340439</v>
      </c>
      <c r="D48" s="9">
        <v>2340439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72071139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4216633</v>
      </c>
      <c r="D49" s="11">
        <v>4216633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81573833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1107932</v>
      </c>
      <c r="D50" s="13">
        <v>1107932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19799532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2709668</v>
      </c>
      <c r="D51" s="9">
        <v>2709668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49197468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1088531</v>
      </c>
      <c r="D52" s="11">
        <v>1088531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16326331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772109</v>
      </c>
      <c r="D53" s="13">
        <v>772109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19434409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772803</v>
      </c>
      <c r="D54" s="9">
        <v>772803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19551703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893972</v>
      </c>
      <c r="D55" s="11">
        <v>893972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15802672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669156</v>
      </c>
      <c r="D56" s="13">
        <v>669156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23048956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582425</v>
      </c>
      <c r="D57" s="9">
        <v>582425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12021625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2962751</v>
      </c>
      <c r="D58" s="11">
        <v>2962751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52997851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240608</v>
      </c>
      <c r="D59" s="13">
        <v>240608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20714608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1182088</v>
      </c>
      <c r="D60" s="9">
        <v>1182088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14829688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508262</v>
      </c>
      <c r="D61" s="11">
        <v>508262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9828762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417236</v>
      </c>
      <c r="D62" s="13">
        <v>417236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8136336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223949</v>
      </c>
      <c r="D63" s="9">
        <v>223949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6764149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467726</v>
      </c>
      <c r="D64" s="11">
        <v>467726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7217726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1159272</v>
      </c>
      <c r="D65" s="13">
        <v>1159272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18967972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497026</v>
      </c>
      <c r="D66" s="9">
        <v>497026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9164226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285129</v>
      </c>
      <c r="D67" s="11">
        <v>285129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6878029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238014</v>
      </c>
      <c r="D68" s="13">
        <v>238014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7739614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1802144</v>
      </c>
      <c r="D69" s="9">
        <v>1802144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64191744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2822331</v>
      </c>
      <c r="D70" s="11">
        <v>2822331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71552631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204399</v>
      </c>
      <c r="D71" s="13">
        <v>204399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9272599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267414</v>
      </c>
      <c r="D72" s="9">
        <v>267414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8149814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132312</v>
      </c>
      <c r="D73" s="11">
        <v>132312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7380412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330712</v>
      </c>
      <c r="D74" s="13">
        <v>330712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7935912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398690</v>
      </c>
      <c r="D75" s="9">
        <v>398690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12598590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-143342</v>
      </c>
      <c r="D76" s="11">
        <v>-143342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16001358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792598</v>
      </c>
      <c r="D77" s="13">
        <v>792598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18791298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-24225</v>
      </c>
      <c r="D78" s="9">
        <v>-24225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9572875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597344</v>
      </c>
      <c r="D79" s="11">
        <v>597344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14243544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405995</v>
      </c>
      <c r="D80" s="13">
        <v>405995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13125095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269481</v>
      </c>
      <c r="D81" s="9">
        <v>269481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16776581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1333203</v>
      </c>
      <c r="D82" s="11">
        <v>1333203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37939703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2958937</v>
      </c>
      <c r="D83" s="13">
        <v>2958937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33531537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637343</v>
      </c>
      <c r="D84" s="9">
        <v>637343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16795643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-454781</v>
      </c>
      <c r="D85" s="11">
        <v>-454781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21535119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304772</v>
      </c>
      <c r="D86" s="13">
        <v>304772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35391472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1259501</v>
      </c>
      <c r="D87" s="9">
        <v>1259501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16671701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909221</v>
      </c>
      <c r="D88" s="11">
        <v>909221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19644521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179659</v>
      </c>
      <c r="D89" s="13">
        <v>179659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11676959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-31424</v>
      </c>
      <c r="D90" s="9">
        <v>-31424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6355476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435170</v>
      </c>
      <c r="D91" s="11">
        <v>435170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17303170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151531</v>
      </c>
      <c r="D92" s="13">
        <v>151531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7274931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198205</v>
      </c>
      <c r="D93" s="9">
        <v>198205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9820705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-21473</v>
      </c>
      <c r="D94" s="11">
        <v>-21473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6189127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-1562579</v>
      </c>
      <c r="D95" s="13">
        <v>-1562579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157596221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1876784</v>
      </c>
      <c r="D96" s="9">
        <v>1876784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61313884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958487</v>
      </c>
      <c r="D97" s="11">
        <v>958487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68224187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-2230584</v>
      </c>
      <c r="D98" s="13">
        <v>-2230584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13724616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157731</v>
      </c>
      <c r="D99" s="9">
        <v>157731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4823531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253044</v>
      </c>
      <c r="D100" s="11">
        <v>253044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10238844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186618</v>
      </c>
      <c r="D101" s="13">
        <v>186618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13675918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-241266</v>
      </c>
      <c r="D102" s="9">
        <v>-241266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7065434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-192321</v>
      </c>
      <c r="D103" s="11">
        <v>-192321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14320179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-290391</v>
      </c>
      <c r="D104" s="13">
        <v>-290391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10527709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-76535</v>
      </c>
      <c r="D105" s="9">
        <v>-76535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10969565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-98424</v>
      </c>
      <c r="D106" s="11">
        <v>-98424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7238276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901492</v>
      </c>
      <c r="D107" s="13">
        <v>901492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34237492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-212449</v>
      </c>
      <c r="D108" s="9">
        <v>-212449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42518051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1351469</v>
      </c>
      <c r="D109" s="11">
        <v>1351469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57264069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-10277732</v>
      </c>
      <c r="D110" s="13">
        <v>-10277732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48101568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-1891544</v>
      </c>
      <c r="D111" s="9">
        <v>-1891544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48372656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732270</v>
      </c>
      <c r="D112" s="11">
        <v>732270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22998070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-137725</v>
      </c>
      <c r="D113" s="13">
        <v>-137725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8811275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-61493</v>
      </c>
      <c r="D114" s="9">
        <v>-61493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6173107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-10684</v>
      </c>
      <c r="D115" s="11">
        <v>-10684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9176416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2906042</v>
      </c>
      <c r="D116" s="13">
        <v>2906042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65943142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-31073</v>
      </c>
      <c r="D117" s="9">
        <v>-31073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23169927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396243</v>
      </c>
      <c r="D118" s="11">
        <v>396243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99080043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2104254</v>
      </c>
      <c r="D119" s="13">
        <v>2104254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105982054</v>
      </c>
      <c r="O119" s="13"/>
      <c r="P119" s="13">
        <f t="shared" si="1"/>
        <v>0</v>
      </c>
    </row>
    <row r="120" spans="1:16" x14ac:dyDescent="0.2">
      <c r="A120" s="8" t="s">
        <v>442</v>
      </c>
      <c r="B120" s="9">
        <v>142250200</v>
      </c>
      <c r="C120" s="9">
        <v>3212681</v>
      </c>
      <c r="D120" s="9">
        <v>3212681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145952581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629544</v>
      </c>
      <c r="D121" s="11">
        <v>629544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15452344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-206350</v>
      </c>
      <c r="D122" s="13">
        <v>-206350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21947050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-103921</v>
      </c>
      <c r="D123" s="9">
        <v>-103921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9196479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-1003115</v>
      </c>
      <c r="D124" s="11">
        <v>-1003115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22183585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-744926</v>
      </c>
      <c r="D125" s="13">
        <v>-744926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51610974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10160</v>
      </c>
      <c r="D126" s="9">
        <v>10160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11130060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-16944</v>
      </c>
      <c r="D127" s="11">
        <v>-16944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7544256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3211621</v>
      </c>
      <c r="D128" s="13">
        <v>3211621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83102321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7136046</v>
      </c>
      <c r="D129" s="9">
        <v>7136046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131797746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2238528</v>
      </c>
      <c r="D130" s="11">
        <v>2238528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37180428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416773</v>
      </c>
      <c r="D131" s="13">
        <v>416773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7307473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1863299</v>
      </c>
      <c r="D132" s="9">
        <v>1863299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33212999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719198</v>
      </c>
      <c r="D133" s="11">
        <v>719198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28612798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835445</v>
      </c>
      <c r="D134" s="13">
        <v>835445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14545045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1760085</v>
      </c>
      <c r="D135" s="9">
        <v>1760085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20246585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603176</v>
      </c>
      <c r="D136" s="11">
        <v>603176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16711876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419197</v>
      </c>
      <c r="D137" s="13">
        <v>419197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12327097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399179</v>
      </c>
      <c r="D138" s="9">
        <v>399179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18390979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70061</v>
      </c>
      <c r="D139" s="11">
        <v>70061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6511761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266025</v>
      </c>
      <c r="D140" s="13">
        <v>266025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10155725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502222</v>
      </c>
      <c r="D141" s="9">
        <v>502222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8970822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-125085</v>
      </c>
      <c r="D142" s="11">
        <v>-125085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5696015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247835</v>
      </c>
      <c r="D143" s="13">
        <v>247835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6168435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311412</v>
      </c>
      <c r="D144" s="9">
        <v>311412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7613612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121273</v>
      </c>
      <c r="D145" s="11">
        <v>121273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11168673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-429705</v>
      </c>
      <c r="D146" s="13">
        <v>-429705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17880495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-19569452</v>
      </c>
      <c r="D147" s="9">
        <v>-19569452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32329548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2317209</v>
      </c>
      <c r="D148" s="11">
        <v>2317209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103966809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450379</v>
      </c>
      <c r="D149" s="13">
        <v>450379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8712479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478616</v>
      </c>
      <c r="D150" s="9">
        <v>478616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8247016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241072</v>
      </c>
      <c r="D151" s="11">
        <v>241072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17584472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795065</v>
      </c>
      <c r="D152" s="13">
        <v>795065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15751865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-293011</v>
      </c>
      <c r="D153" s="9">
        <v>-293011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8445589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712006</v>
      </c>
      <c r="D154" s="11">
        <v>712006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14969106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79917</v>
      </c>
      <c r="D155" s="13">
        <v>79917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8304117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254308</v>
      </c>
      <c r="D156" s="9">
        <v>254308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5572508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108732</v>
      </c>
      <c r="D157" s="11">
        <v>108732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10631332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238411</v>
      </c>
      <c r="D158" s="13">
        <v>238411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5896311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-3622</v>
      </c>
      <c r="D159" s="9">
        <v>-3622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4715178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-4419869</v>
      </c>
      <c r="D160" s="11">
        <v>-3573800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/>
      <c r="P160" s="11">
        <f t="shared" si="3"/>
        <v>-846069</v>
      </c>
    </row>
    <row r="161" spans="1:16" x14ac:dyDescent="0.2">
      <c r="A161" s="12" t="s">
        <v>156</v>
      </c>
      <c r="B161" s="13">
        <v>200971100</v>
      </c>
      <c r="C161" s="13">
        <v>-8875992</v>
      </c>
      <c r="D161" s="13">
        <v>-8875992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193723408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423184</v>
      </c>
      <c r="D162" s="9">
        <v>423184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39196584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633735</v>
      </c>
      <c r="D163" s="11">
        <v>633735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24222035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39884</v>
      </c>
      <c r="D164" s="13">
        <v>39884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26855284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3664386</v>
      </c>
      <c r="D165" s="9">
        <v>3664386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39111986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382595</v>
      </c>
      <c r="D166" s="11">
        <v>382595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16949295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-126848</v>
      </c>
      <c r="D167" s="13">
        <v>-126848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24359652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244292</v>
      </c>
      <c r="D168" s="9">
        <v>244292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8990092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105855</v>
      </c>
      <c r="D169" s="11">
        <v>105855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4430655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318714</v>
      </c>
      <c r="D170" s="13">
        <v>318714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7437214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197911</v>
      </c>
      <c r="D171" s="9">
        <v>197911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14372311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631808</v>
      </c>
      <c r="D172" s="11">
        <v>631808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22618508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115787</v>
      </c>
      <c r="D173" s="13">
        <v>115787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6791787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677091</v>
      </c>
      <c r="D174" s="9">
        <v>677091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18859191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111349</v>
      </c>
      <c r="D175" s="11">
        <v>111349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6865649</v>
      </c>
      <c r="O175" s="11"/>
      <c r="P175" s="11">
        <f t="shared" si="3"/>
        <v>0</v>
      </c>
    </row>
    <row r="176" spans="1:16" x14ac:dyDescent="0.2">
      <c r="A176" s="12" t="s">
        <v>171</v>
      </c>
      <c r="B176" s="13">
        <v>34595700</v>
      </c>
      <c r="C176" s="13">
        <v>1027250</v>
      </c>
      <c r="D176" s="13">
        <v>1027250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35802950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2458847</v>
      </c>
      <c r="D177" s="9">
        <v>2458847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167097247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-7035594</v>
      </c>
      <c r="D178" s="11">
        <v>-7035594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267311206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3069016</v>
      </c>
      <c r="D179" s="13">
        <v>3069016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86941016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-53766</v>
      </c>
      <c r="D180" s="9">
        <v>-53766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10418134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-370647</v>
      </c>
      <c r="D181" s="11">
        <v>-370647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9610953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-165185</v>
      </c>
      <c r="D182" s="13">
        <v>-165185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8804515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1509878</v>
      </c>
      <c r="D183" s="9">
        <v>1509878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44015278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322595</v>
      </c>
      <c r="D184" s="11">
        <v>322595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41679195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1046463</v>
      </c>
      <c r="D185" s="13">
        <v>1046463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43185263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1397227</v>
      </c>
      <c r="D186" s="9">
        <v>1397227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29199927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441674</v>
      </c>
      <c r="D187" s="11">
        <v>441674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56106474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402449</v>
      </c>
      <c r="D188" s="13">
        <v>402449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24538549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-43511</v>
      </c>
      <c r="D189" s="9">
        <v>-43511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5344289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1479814</v>
      </c>
      <c r="D190" s="11">
        <v>1479814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32790414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-450144</v>
      </c>
      <c r="D191" s="13">
        <v>-450144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9058556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57703</v>
      </c>
      <c r="D192" s="9">
        <v>57703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13311203</v>
      </c>
      <c r="O192" s="9"/>
      <c r="P192" s="9">
        <f t="shared" si="3"/>
        <v>0</v>
      </c>
    </row>
    <row r="193" spans="1:16" x14ac:dyDescent="0.2">
      <c r="A193" s="10" t="s">
        <v>188</v>
      </c>
      <c r="B193" s="11">
        <v>12862600</v>
      </c>
      <c r="C193" s="11">
        <v>613305</v>
      </c>
      <c r="D193" s="11">
        <v>613305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14768005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276056</v>
      </c>
      <c r="D194" s="13">
        <v>276056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11213456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32176</v>
      </c>
      <c r="D195" s="9">
        <v>32176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13397276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-34381</v>
      </c>
      <c r="D196" s="11">
        <v>-34381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3178519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118580</v>
      </c>
      <c r="D197" s="13">
        <v>118580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4407080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1641491</v>
      </c>
      <c r="D198" s="9">
        <v>1641491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30427691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5494951</v>
      </c>
      <c r="D199" s="11">
        <v>5494951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99364351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59340</v>
      </c>
      <c r="D200" s="13">
        <v>59340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2651340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46019</v>
      </c>
      <c r="D201" s="9">
        <v>46019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24950219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-1576593</v>
      </c>
      <c r="D202" s="11">
        <v>-1576593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578727107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492391</v>
      </c>
      <c r="D203" s="13">
        <v>492391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13167591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439134</v>
      </c>
      <c r="D204" s="9">
        <v>439134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16717034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1609000</v>
      </c>
      <c r="D205" s="11">
        <v>1609000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34643600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1663453</v>
      </c>
      <c r="D206" s="13">
        <v>1663453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44894853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336588</v>
      </c>
      <c r="D207" s="9">
        <v>336588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10302488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446147</v>
      </c>
      <c r="D208" s="11">
        <v>446147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10481147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1254040</v>
      </c>
      <c r="D209" s="13">
        <v>1254040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37100840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190575</v>
      </c>
      <c r="D210" s="9">
        <v>190575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5607475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885588</v>
      </c>
      <c r="D211" s="11">
        <v>885588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20527788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580519</v>
      </c>
      <c r="D212" s="13">
        <v>580519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13439919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-100960</v>
      </c>
      <c r="D213" s="9">
        <v>-100960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3418440</v>
      </c>
      <c r="O213" s="9"/>
      <c r="P213" s="9">
        <f t="shared" si="4"/>
        <v>0</v>
      </c>
    </row>
    <row r="214" spans="1:16" x14ac:dyDescent="0.2">
      <c r="A214" s="10" t="s">
        <v>209</v>
      </c>
      <c r="B214" s="11">
        <v>4818000</v>
      </c>
      <c r="C214" s="11">
        <v>110809</v>
      </c>
      <c r="D214" s="11">
        <v>110809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5483109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47953</v>
      </c>
      <c r="D215" s="13">
        <v>47953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4329053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2155790</v>
      </c>
      <c r="D216" s="9">
        <v>2155790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42144990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1310541</v>
      </c>
      <c r="D217" s="11">
        <v>1310541</v>
      </c>
      <c r="E217" s="11">
        <v>416700</v>
      </c>
      <c r="F217" s="11">
        <v>0</v>
      </c>
      <c r="G217" s="11">
        <v>880000</v>
      </c>
      <c r="H217" s="11">
        <v>880000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27389941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-95783</v>
      </c>
      <c r="D218" s="13">
        <v>-95783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12747217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150602</v>
      </c>
      <c r="D219" s="9">
        <v>150602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8204602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501147</v>
      </c>
      <c r="D220" s="11">
        <v>501147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23031347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-506079</v>
      </c>
      <c r="D221" s="13">
        <v>-506079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15442921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1234064</v>
      </c>
      <c r="D222" s="9">
        <v>1234064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19477964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1775873</v>
      </c>
      <c r="D223" s="11">
        <v>1775873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54700773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2406223</v>
      </c>
      <c r="D224" s="13">
        <v>2406223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72165223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583177</v>
      </c>
      <c r="D225" s="9">
        <v>583177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14396877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46867</v>
      </c>
      <c r="D226" s="11">
        <v>46867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2814667</v>
      </c>
      <c r="O226" s="11"/>
      <c r="P226" s="11">
        <f t="shared" si="4"/>
        <v>0</v>
      </c>
    </row>
    <row r="227" spans="1:16" x14ac:dyDescent="0.2">
      <c r="A227" s="12" t="s">
        <v>222</v>
      </c>
      <c r="B227" s="13">
        <v>19279000</v>
      </c>
      <c r="C227" s="13">
        <v>690594</v>
      </c>
      <c r="D227" s="13">
        <v>690594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20409594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1407511</v>
      </c>
      <c r="D228" s="9">
        <v>1407511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21472711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1100991</v>
      </c>
      <c r="D229" s="11">
        <v>1100991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14326791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646932</v>
      </c>
      <c r="D230" s="13">
        <v>646932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14574332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2388321</v>
      </c>
      <c r="D231" s="9">
        <v>2388321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40963321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267218</v>
      </c>
      <c r="D232" s="11">
        <v>267218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8796818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160426</v>
      </c>
      <c r="D233" s="13">
        <v>160426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4055826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232207</v>
      </c>
      <c r="D234" s="9">
        <v>232207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7595107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1491015</v>
      </c>
      <c r="D235" s="11">
        <v>1491015</v>
      </c>
      <c r="E235" s="11">
        <v>0</v>
      </c>
      <c r="F235" s="11">
        <v>0</v>
      </c>
      <c r="G235" s="11">
        <v>1985000</v>
      </c>
      <c r="H235" s="11">
        <v>1485000</v>
      </c>
      <c r="I235" s="11">
        <v>500000</v>
      </c>
      <c r="J235" s="11">
        <v>0</v>
      </c>
      <c r="K235" s="11">
        <v>0</v>
      </c>
      <c r="L235" s="11">
        <v>0</v>
      </c>
      <c r="M235" s="11">
        <v>0</v>
      </c>
      <c r="N235" s="11">
        <v>33864315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-157944</v>
      </c>
      <c r="D236" s="13">
        <v>-157944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9365556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-135190</v>
      </c>
      <c r="D237" s="9">
        <v>-135190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4333610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134556</v>
      </c>
      <c r="D238" s="11">
        <v>134556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6107856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667902</v>
      </c>
      <c r="D239" s="13">
        <v>667902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14202702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355494</v>
      </c>
      <c r="D240" s="9">
        <v>355494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10323594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132349</v>
      </c>
      <c r="D241" s="11">
        <v>132349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5997649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270007</v>
      </c>
      <c r="D242" s="13">
        <v>270007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7110407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817943</v>
      </c>
      <c r="D243" s="9">
        <v>817943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19334843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-11384</v>
      </c>
      <c r="D244" s="11">
        <v>-11384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5642516</v>
      </c>
      <c r="O244" s="11"/>
      <c r="P244" s="11">
        <f t="shared" si="4"/>
        <v>0</v>
      </c>
    </row>
    <row r="245" spans="1:16" x14ac:dyDescent="0.2">
      <c r="A245" s="12" t="s">
        <v>240</v>
      </c>
      <c r="B245" s="13">
        <v>6641800</v>
      </c>
      <c r="C245" s="13">
        <v>203310</v>
      </c>
      <c r="D245" s="13">
        <v>203310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7399410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829825</v>
      </c>
      <c r="D246" s="9">
        <v>829825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15300325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312679</v>
      </c>
      <c r="D247" s="11">
        <v>312679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16435579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293971</v>
      </c>
      <c r="D248" s="13">
        <v>293971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11416671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494988</v>
      </c>
      <c r="D249" s="9">
        <v>494988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12472588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294420</v>
      </c>
      <c r="D250" s="11">
        <v>294420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10820220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336227</v>
      </c>
      <c r="D251" s="13">
        <v>336227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10828327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-52475</v>
      </c>
      <c r="D252" s="9">
        <v>-52475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31913825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640737</v>
      </c>
      <c r="D253" s="11">
        <v>640737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10289737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630773</v>
      </c>
      <c r="D254" s="13">
        <v>630773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15472473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761493</v>
      </c>
      <c r="D255" s="9">
        <v>761493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18433693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411039</v>
      </c>
      <c r="D256" s="11">
        <v>411039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10034239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1080975</v>
      </c>
      <c r="D257" s="13">
        <v>1080975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16966375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186217</v>
      </c>
      <c r="D258" s="9">
        <v>186217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5232317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586918</v>
      </c>
      <c r="D259" s="11">
        <v>586918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19988818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196849</v>
      </c>
      <c r="D260" s="13">
        <v>196849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21922249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1542944</v>
      </c>
      <c r="D261" s="9">
        <v>1542944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58944644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1289388</v>
      </c>
      <c r="D262" s="11">
        <v>1289388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98219588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3892044</v>
      </c>
      <c r="D263" s="13">
        <v>3892044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59934444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508533</v>
      </c>
      <c r="D264" s="9">
        <v>508533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11261733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640026</v>
      </c>
      <c r="D265" s="11">
        <v>640026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9444526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-22374</v>
      </c>
      <c r="D266" s="13">
        <v>-22374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21365926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235413</v>
      </c>
      <c r="D267" s="9">
        <v>235413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19953013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1144531</v>
      </c>
      <c r="D268" s="11">
        <v>1144531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14252131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1875891</v>
      </c>
      <c r="D269" s="13">
        <v>1875891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24205491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1530741</v>
      </c>
      <c r="D270" s="9">
        <v>1530741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28957941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396188</v>
      </c>
      <c r="D271" s="11">
        <v>396188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7768088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72252</v>
      </c>
      <c r="D272" s="13">
        <v>72252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7090052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-304334</v>
      </c>
      <c r="D273" s="9">
        <v>-304334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13222766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186500</v>
      </c>
      <c r="D274" s="11">
        <v>186500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5037400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1185012</v>
      </c>
      <c r="D275" s="13">
        <v>1185012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20502112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747011</v>
      </c>
      <c r="D276" s="9">
        <v>747011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13044211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1446827</v>
      </c>
      <c r="D277" s="11">
        <v>1446827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26193727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1384564</v>
      </c>
      <c r="D278" s="13">
        <v>1384564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21687464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1724844</v>
      </c>
      <c r="D279" s="9">
        <v>1724844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24633044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665913</v>
      </c>
      <c r="D280" s="11">
        <v>665913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16186113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420041</v>
      </c>
      <c r="D281" s="13">
        <v>420041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21669241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369804</v>
      </c>
      <c r="D282" s="9">
        <v>369804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9872204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147134</v>
      </c>
      <c r="D283" s="11">
        <v>147134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7774634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39578</v>
      </c>
      <c r="D284" s="13">
        <v>39578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5415478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6645</v>
      </c>
      <c r="D285" s="9">
        <v>6645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10112045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536684</v>
      </c>
      <c r="D286" s="11">
        <v>536684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26006584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80047</v>
      </c>
      <c r="D287" s="13">
        <v>80047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10712447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696461</v>
      </c>
      <c r="D288" s="9">
        <v>696461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15729461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155875</v>
      </c>
      <c r="D289" s="11">
        <v>155875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8960875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573916</v>
      </c>
      <c r="D290" s="13">
        <v>573916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11558216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868519</v>
      </c>
      <c r="D291" s="9">
        <v>868519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21291719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1377701</v>
      </c>
      <c r="D292" s="11">
        <v>1377701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18341301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72342</v>
      </c>
      <c r="D293" s="13">
        <v>72342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7423042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305401</v>
      </c>
      <c r="D294" s="9">
        <v>305401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6926001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25768</v>
      </c>
      <c r="D295" s="11">
        <v>25768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8003868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546416</v>
      </c>
      <c r="D296" s="13">
        <v>546416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14593716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1295842</v>
      </c>
      <c r="D297" s="9">
        <v>1295842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362485542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718753</v>
      </c>
      <c r="D298" s="11">
        <v>718753</v>
      </c>
      <c r="E298" s="11">
        <v>583200</v>
      </c>
      <c r="F298" s="11">
        <v>0</v>
      </c>
      <c r="G298" s="11">
        <v>7640000</v>
      </c>
      <c r="H298" s="11">
        <v>40000</v>
      </c>
      <c r="I298" s="11">
        <v>0</v>
      </c>
      <c r="J298" s="11">
        <v>7600000</v>
      </c>
      <c r="K298" s="11">
        <v>0</v>
      </c>
      <c r="L298" s="11">
        <v>0</v>
      </c>
      <c r="M298" s="11">
        <v>0</v>
      </c>
      <c r="N298" s="11">
        <v>20062253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214231</v>
      </c>
      <c r="D299" s="13">
        <v>214231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4999631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306439</v>
      </c>
      <c r="D300" s="9">
        <v>306439</v>
      </c>
      <c r="E300" s="9">
        <v>249100</v>
      </c>
      <c r="F300" s="9">
        <v>0</v>
      </c>
      <c r="G300" s="9">
        <v>7250000</v>
      </c>
      <c r="H300" s="9">
        <v>50000</v>
      </c>
      <c r="I300" s="9">
        <v>0</v>
      </c>
      <c r="J300" s="9">
        <v>7200000</v>
      </c>
      <c r="K300" s="9">
        <v>0</v>
      </c>
      <c r="L300" s="9">
        <v>0</v>
      </c>
      <c r="M300" s="9">
        <v>0</v>
      </c>
      <c r="N300" s="9">
        <v>20636139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-15188844</v>
      </c>
      <c r="D301" s="11">
        <v>-13606300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0</v>
      </c>
      <c r="O301" s="11"/>
      <c r="P301" s="11">
        <f t="shared" si="5"/>
        <v>-1582544</v>
      </c>
    </row>
    <row r="302" spans="1:16" x14ac:dyDescent="0.2">
      <c r="A302" s="12" t="s">
        <v>297</v>
      </c>
      <c r="B302" s="13">
        <v>12246700</v>
      </c>
      <c r="C302" s="13">
        <v>315006</v>
      </c>
      <c r="D302" s="13">
        <v>315006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13618006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402905</v>
      </c>
      <c r="D303" s="9">
        <v>402905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7957905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885333</v>
      </c>
      <c r="D304" s="11">
        <v>885333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20012233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590114</v>
      </c>
      <c r="D305" s="13">
        <v>590114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13846714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174321</v>
      </c>
      <c r="D306" s="9">
        <v>174321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11063921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53862</v>
      </c>
      <c r="D307" s="11">
        <v>53862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4762862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169695</v>
      </c>
      <c r="D308" s="13">
        <v>169695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5362495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303114</v>
      </c>
      <c r="D309" s="9">
        <v>303114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18378914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315620</v>
      </c>
      <c r="D310" s="11">
        <v>315620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9143920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100758</v>
      </c>
      <c r="D311" s="13">
        <v>100758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11727658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2374388</v>
      </c>
      <c r="D312" s="9">
        <v>2374388</v>
      </c>
      <c r="E312" s="9">
        <v>0</v>
      </c>
      <c r="F312" s="9">
        <v>0</v>
      </c>
      <c r="G312" s="9">
        <v>5800000</v>
      </c>
      <c r="H312" s="9">
        <v>100000</v>
      </c>
      <c r="I312" s="9">
        <v>0</v>
      </c>
      <c r="J312" s="9">
        <v>5700000</v>
      </c>
      <c r="K312" s="9">
        <v>0</v>
      </c>
      <c r="L312" s="9">
        <v>0</v>
      </c>
      <c r="M312" s="9">
        <v>0</v>
      </c>
      <c r="N312" s="9">
        <v>37227788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873633</v>
      </c>
      <c r="D313" s="11">
        <v>873633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16164533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479321</v>
      </c>
      <c r="D314" s="13">
        <v>479321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7491821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495625</v>
      </c>
      <c r="D315" s="9">
        <v>495625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18371025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3052868</v>
      </c>
      <c r="D316" s="11">
        <v>3052868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41794168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815785</v>
      </c>
      <c r="D317" s="13">
        <v>815785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20634585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664325</v>
      </c>
      <c r="D318" s="9">
        <v>664325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15154325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1051573</v>
      </c>
      <c r="D319" s="11">
        <v>1051573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31620573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486321</v>
      </c>
      <c r="D320" s="13">
        <v>486321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4329921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130134</v>
      </c>
      <c r="D321" s="9">
        <v>130134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3519834</v>
      </c>
      <c r="O321" s="9"/>
      <c r="P321" s="9">
        <f t="shared" si="5"/>
        <v>0</v>
      </c>
    </row>
    <row r="322" spans="1:16" x14ac:dyDescent="0.2">
      <c r="A322" s="10" t="s">
        <v>317</v>
      </c>
      <c r="B322" s="11">
        <v>53220900</v>
      </c>
      <c r="C322" s="11">
        <v>3512221</v>
      </c>
      <c r="D322" s="11">
        <v>3512221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58505321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2926489</v>
      </c>
      <c r="D323" s="13">
        <v>2926489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38824989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692239</v>
      </c>
      <c r="D324" s="9">
        <v>692239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9714639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3711580</v>
      </c>
      <c r="D325" s="11">
        <v>3711580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27906080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123508</v>
      </c>
      <c r="D326" s="13">
        <v>123508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8897008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416555</v>
      </c>
      <c r="D327" s="9">
        <v>416555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13474155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1888170</v>
      </c>
      <c r="D328" s="11">
        <v>1888170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48145870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2342237</v>
      </c>
      <c r="D329" s="13">
        <v>2342237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38740137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744764</v>
      </c>
      <c r="D330" s="9">
        <v>744764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9240564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120322</v>
      </c>
      <c r="D331" s="11">
        <v>120322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7608922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317922</v>
      </c>
      <c r="D332" s="13">
        <v>317922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8384522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344643</v>
      </c>
      <c r="D333" s="9">
        <v>344643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7904943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64471</v>
      </c>
      <c r="D334" s="11">
        <v>64471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3492271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61907</v>
      </c>
      <c r="D335" s="13">
        <v>61907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5082107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352833</v>
      </c>
      <c r="D336" s="9">
        <v>352833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9743733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207134</v>
      </c>
      <c r="D337" s="11">
        <v>207134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6907234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147883</v>
      </c>
      <c r="D338" s="13">
        <v>147883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12794783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-22668</v>
      </c>
      <c r="D339" s="9">
        <v>-22668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3887032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-119451</v>
      </c>
      <c r="D340" s="11">
        <v>-119451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4785149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717541</v>
      </c>
      <c r="D341" s="13">
        <v>717541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14526341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572547</v>
      </c>
      <c r="D342" s="9">
        <v>572547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16877447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51736</v>
      </c>
      <c r="D343" s="11">
        <v>51736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3712236</v>
      </c>
      <c r="O343" s="11"/>
      <c r="P343" s="11">
        <f t="shared" si="6"/>
        <v>0</v>
      </c>
    </row>
    <row r="344" spans="1:16" x14ac:dyDescent="0.2">
      <c r="A344" s="12" t="s">
        <v>440</v>
      </c>
      <c r="B344" s="13">
        <v>19343100</v>
      </c>
      <c r="C344" s="13">
        <v>1183475</v>
      </c>
      <c r="D344" s="13">
        <v>1183475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21221575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3341837</v>
      </c>
      <c r="D345" s="9">
        <v>3341837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120256337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2428906</v>
      </c>
      <c r="D346" s="11">
        <v>2428906</v>
      </c>
      <c r="E346" s="11">
        <v>0</v>
      </c>
      <c r="F346" s="11">
        <v>3212600</v>
      </c>
      <c r="G346" s="11">
        <v>5559900</v>
      </c>
      <c r="H346" s="11">
        <v>59900</v>
      </c>
      <c r="I346" s="11">
        <v>0</v>
      </c>
      <c r="J346" s="11">
        <v>5500000</v>
      </c>
      <c r="K346" s="11">
        <v>0</v>
      </c>
      <c r="L346" s="11">
        <v>0</v>
      </c>
      <c r="M346" s="11">
        <v>0</v>
      </c>
      <c r="N346" s="11">
        <v>54678806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149451</v>
      </c>
      <c r="D347" s="13">
        <v>149451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6916851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410418</v>
      </c>
      <c r="D348" s="9">
        <v>410418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8696518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-142459</v>
      </c>
      <c r="D349" s="11">
        <v>-142459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24087641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24640</v>
      </c>
      <c r="D350" s="13">
        <v>24640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5401040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53335</v>
      </c>
      <c r="D351" s="9">
        <v>53335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3560935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-541217</v>
      </c>
      <c r="D352" s="11">
        <v>-541217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6324283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1392606</v>
      </c>
      <c r="D353" s="13">
        <v>1392606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21240206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336852</v>
      </c>
      <c r="D354" s="9">
        <v>336852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8889052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2910877</v>
      </c>
      <c r="D355" s="11">
        <v>2910877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39494277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148560</v>
      </c>
      <c r="D356" s="13">
        <v>148560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6798260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300704</v>
      </c>
      <c r="D357" s="9">
        <v>300704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6901304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273268</v>
      </c>
      <c r="D358" s="11">
        <v>273268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6969268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323309</v>
      </c>
      <c r="D359" s="13">
        <v>323309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7608809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590236</v>
      </c>
      <c r="D360" s="9">
        <v>590236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15711236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5631183</v>
      </c>
      <c r="D361" s="11">
        <v>5631183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69643983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-194424</v>
      </c>
      <c r="D362" s="13">
        <v>-194424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12227576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-203265</v>
      </c>
      <c r="D363" s="9">
        <v>-203265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3224935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185674</v>
      </c>
      <c r="D364" s="11">
        <v>185674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7755574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1217617</v>
      </c>
      <c r="D365" s="13">
        <v>1217617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22847217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476149</v>
      </c>
      <c r="D366" s="9">
        <v>476149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9509549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154427</v>
      </c>
      <c r="D367" s="11">
        <v>154427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5290827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1221487</v>
      </c>
      <c r="D368" s="13">
        <v>1221487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15889887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1887926</v>
      </c>
      <c r="D369" s="9">
        <v>1887926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26950126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365537</v>
      </c>
      <c r="D370" s="11">
        <v>365537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8472837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83716</v>
      </c>
      <c r="D371" s="13">
        <v>83716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9702916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350734</v>
      </c>
      <c r="D372" s="9">
        <v>350734</v>
      </c>
      <c r="E372" s="9">
        <v>0</v>
      </c>
      <c r="F372" s="9">
        <v>866200</v>
      </c>
      <c r="G372" s="9">
        <v>5120400</v>
      </c>
      <c r="H372" s="9">
        <v>320400</v>
      </c>
      <c r="I372" s="9">
        <v>0</v>
      </c>
      <c r="J372" s="9">
        <v>4800000</v>
      </c>
      <c r="K372" s="9">
        <v>0</v>
      </c>
      <c r="L372" s="9">
        <v>0</v>
      </c>
      <c r="M372" s="9">
        <v>0</v>
      </c>
      <c r="N372" s="9">
        <v>13553534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551125</v>
      </c>
      <c r="D373" s="11">
        <v>551125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9070525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501511</v>
      </c>
      <c r="D374" s="13">
        <v>501511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9275811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418376</v>
      </c>
      <c r="D375" s="9">
        <v>418376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6535976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396047</v>
      </c>
      <c r="D376" s="11">
        <v>396047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6878647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666226</v>
      </c>
      <c r="D377" s="13">
        <v>666226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9991926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2507</v>
      </c>
      <c r="D378" s="9">
        <v>2507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3411907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-146612</v>
      </c>
      <c r="D379" s="11">
        <v>-146612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4087688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-151802</v>
      </c>
      <c r="D380" s="13">
        <v>-151802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5628498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1440947</v>
      </c>
      <c r="D381" s="9">
        <v>1440947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32590947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1154583</v>
      </c>
      <c r="D382" s="11">
        <v>1154583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27082383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1504753</v>
      </c>
      <c r="D383" s="13">
        <v>1504753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24330553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457129</v>
      </c>
      <c r="D384" s="9">
        <v>457129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11086529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670169</v>
      </c>
      <c r="D385" s="11">
        <v>670169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14269969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2126383</v>
      </c>
      <c r="D386" s="13">
        <v>2126383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30521083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868860</v>
      </c>
      <c r="D387" s="9">
        <v>868860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16410460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-78120</v>
      </c>
      <c r="D388" s="11">
        <v>-78120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4602980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2763312</v>
      </c>
      <c r="D389" s="13">
        <v>2763312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166404412</v>
      </c>
      <c r="O389" s="13"/>
      <c r="P389" s="13">
        <f t="shared" ref="P389:P431" si="7">C389-D389</f>
        <v>0</v>
      </c>
    </row>
    <row r="390" spans="1:16" x14ac:dyDescent="0.2">
      <c r="A390" s="8" t="s">
        <v>441</v>
      </c>
      <c r="B390" s="9">
        <v>56623000</v>
      </c>
      <c r="C390" s="9">
        <v>3614071</v>
      </c>
      <c r="D390" s="9">
        <v>3614071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68703771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462000</v>
      </c>
      <c r="D391" s="11">
        <v>462000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12255700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472581</v>
      </c>
      <c r="D392" s="13">
        <v>472581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12003581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228125</v>
      </c>
      <c r="D393" s="9">
        <v>228125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7032325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207889</v>
      </c>
      <c r="D394" s="11">
        <v>207889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5965989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-37352</v>
      </c>
      <c r="D395" s="13">
        <v>-37352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6063848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559771</v>
      </c>
      <c r="D396" s="9">
        <v>559771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12606971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473407</v>
      </c>
      <c r="D397" s="11">
        <v>473407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8614707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388612</v>
      </c>
      <c r="D398" s="13">
        <v>388612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19695512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573799</v>
      </c>
      <c r="D399" s="9">
        <v>573799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11322299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367479</v>
      </c>
      <c r="D400" s="11">
        <v>367479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6719879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283809</v>
      </c>
      <c r="D401" s="13">
        <v>283809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7985809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149946</v>
      </c>
      <c r="D402" s="9">
        <v>149946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5839946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67971</v>
      </c>
      <c r="D403" s="11">
        <v>67971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4552871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930224</v>
      </c>
      <c r="D404" s="13">
        <v>930224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38047224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852864</v>
      </c>
      <c r="D405" s="9">
        <v>852864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19849664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103769</v>
      </c>
      <c r="D406" s="11">
        <v>103769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10363669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-347111</v>
      </c>
      <c r="D407" s="13">
        <v>-347111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13263389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295598</v>
      </c>
      <c r="D408" s="9">
        <v>295598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9164698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332467</v>
      </c>
      <c r="D409" s="11">
        <v>332467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9942067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390961</v>
      </c>
      <c r="D410" s="13">
        <v>390961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11335161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535571</v>
      </c>
      <c r="D411" s="9">
        <v>535571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16552371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151493</v>
      </c>
      <c r="D412" s="11">
        <v>151493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7842993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15966</v>
      </c>
      <c r="D413" s="13">
        <v>15966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9397366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915957</v>
      </c>
      <c r="D414" s="9">
        <v>915957</v>
      </c>
      <c r="E414" s="9">
        <v>0</v>
      </c>
      <c r="F414" s="9">
        <v>4932900</v>
      </c>
      <c r="G414" s="9">
        <v>500000</v>
      </c>
      <c r="H414" s="9">
        <v>100000</v>
      </c>
      <c r="I414" s="9">
        <v>400000</v>
      </c>
      <c r="J414" s="9">
        <v>0</v>
      </c>
      <c r="K414" s="9">
        <v>0</v>
      </c>
      <c r="L414" s="9">
        <v>0</v>
      </c>
      <c r="M414" s="9">
        <v>0</v>
      </c>
      <c r="N414" s="9">
        <v>20730957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957253</v>
      </c>
      <c r="D415" s="11">
        <v>957253</v>
      </c>
      <c r="E415" s="11">
        <v>0</v>
      </c>
      <c r="F415" s="11">
        <v>8372400</v>
      </c>
      <c r="G415" s="11">
        <v>650000</v>
      </c>
      <c r="H415" s="11">
        <v>0</v>
      </c>
      <c r="I415" s="11">
        <v>650000</v>
      </c>
      <c r="J415" s="11">
        <v>0</v>
      </c>
      <c r="K415" s="11">
        <v>0</v>
      </c>
      <c r="L415" s="11">
        <v>0</v>
      </c>
      <c r="M415" s="11">
        <v>0</v>
      </c>
      <c r="N415" s="11">
        <v>33815053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507070</v>
      </c>
      <c r="D416" s="13">
        <v>507070</v>
      </c>
      <c r="E416" s="13">
        <v>0</v>
      </c>
      <c r="F416" s="13">
        <v>3567700</v>
      </c>
      <c r="G416" s="13">
        <v>950000</v>
      </c>
      <c r="H416" s="13">
        <v>450000</v>
      </c>
      <c r="I416" s="13">
        <v>500000</v>
      </c>
      <c r="J416" s="13">
        <v>0</v>
      </c>
      <c r="K416" s="13">
        <v>0</v>
      </c>
      <c r="L416" s="13">
        <v>0</v>
      </c>
      <c r="M416" s="13">
        <v>0</v>
      </c>
      <c r="N416" s="13">
        <v>14936570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2230512</v>
      </c>
      <c r="D417" s="9">
        <v>2230512</v>
      </c>
      <c r="E417" s="9">
        <v>0</v>
      </c>
      <c r="F417" s="9">
        <v>16093700</v>
      </c>
      <c r="G417" s="9">
        <v>2425000</v>
      </c>
      <c r="H417" s="9">
        <v>0</v>
      </c>
      <c r="I417" s="9">
        <v>2425000</v>
      </c>
      <c r="J417" s="9">
        <v>0</v>
      </c>
      <c r="K417" s="9">
        <v>0</v>
      </c>
      <c r="L417" s="9">
        <v>0</v>
      </c>
      <c r="M417" s="9">
        <v>0</v>
      </c>
      <c r="N417" s="9">
        <v>72033312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181380</v>
      </c>
      <c r="D418" s="11">
        <v>181380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7029780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52587</v>
      </c>
      <c r="D419" s="13">
        <v>52587</v>
      </c>
      <c r="E419" s="13">
        <v>0</v>
      </c>
      <c r="F419" s="13">
        <v>2044500</v>
      </c>
      <c r="G419" s="13">
        <v>990000</v>
      </c>
      <c r="H419" s="13">
        <v>290000</v>
      </c>
      <c r="I419" s="13">
        <v>700000</v>
      </c>
      <c r="J419" s="13">
        <v>0</v>
      </c>
      <c r="K419" s="13">
        <v>0</v>
      </c>
      <c r="L419" s="13">
        <v>0</v>
      </c>
      <c r="M419" s="13">
        <v>0</v>
      </c>
      <c r="N419" s="13">
        <v>7109287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50022</v>
      </c>
      <c r="D420" s="9">
        <v>50022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6755322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-132204</v>
      </c>
      <c r="D421" s="11">
        <v>-132204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6841196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194423</v>
      </c>
      <c r="D422" s="13">
        <v>194423</v>
      </c>
      <c r="E422" s="13">
        <v>0</v>
      </c>
      <c r="F422" s="13">
        <v>2623400</v>
      </c>
      <c r="G422" s="13">
        <v>1380000</v>
      </c>
      <c r="H422" s="13">
        <v>280000</v>
      </c>
      <c r="I422" s="13">
        <v>1100000</v>
      </c>
      <c r="J422" s="13">
        <v>0</v>
      </c>
      <c r="K422" s="13">
        <v>0</v>
      </c>
      <c r="L422" s="13">
        <v>0</v>
      </c>
      <c r="M422" s="13">
        <v>0</v>
      </c>
      <c r="N422" s="13">
        <v>13451823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620570</v>
      </c>
      <c r="D423" s="9">
        <v>620570</v>
      </c>
      <c r="E423" s="9">
        <v>0</v>
      </c>
      <c r="F423" s="9">
        <v>3185600</v>
      </c>
      <c r="G423" s="9">
        <v>1080000</v>
      </c>
      <c r="H423" s="9">
        <v>380000</v>
      </c>
      <c r="I423" s="9">
        <v>700000</v>
      </c>
      <c r="J423" s="9">
        <v>0</v>
      </c>
      <c r="K423" s="9">
        <v>0</v>
      </c>
      <c r="L423" s="9">
        <v>0</v>
      </c>
      <c r="M423" s="9">
        <v>0</v>
      </c>
      <c r="N423" s="9">
        <v>15235070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364825</v>
      </c>
      <c r="D424" s="11">
        <v>364825</v>
      </c>
      <c r="E424" s="11">
        <v>0</v>
      </c>
      <c r="F424" s="11">
        <v>3337000</v>
      </c>
      <c r="G424" s="11">
        <v>460000</v>
      </c>
      <c r="H424" s="11">
        <v>370000</v>
      </c>
      <c r="I424" s="11">
        <v>90000</v>
      </c>
      <c r="J424" s="11">
        <v>0</v>
      </c>
      <c r="K424" s="11">
        <v>0</v>
      </c>
      <c r="L424" s="11">
        <v>0</v>
      </c>
      <c r="M424" s="11">
        <v>0</v>
      </c>
      <c r="N424" s="11">
        <v>11931125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-195649</v>
      </c>
      <c r="D425" s="13">
        <v>-195649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8111351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-901218</v>
      </c>
      <c r="D426" s="9">
        <v>-901218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5602182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-169351</v>
      </c>
      <c r="D427" s="11">
        <v>-169351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5918549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-226034</v>
      </c>
      <c r="D428" s="13">
        <v>-226034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12786466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-29510</v>
      </c>
      <c r="D429" s="9">
        <v>-29510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6416390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-61360</v>
      </c>
      <c r="D430" s="11">
        <v>-61360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9115440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1670266</v>
      </c>
      <c r="D431" s="13">
        <v>1670266</v>
      </c>
      <c r="E431" s="13">
        <v>0</v>
      </c>
      <c r="F431" s="13">
        <v>8189800</v>
      </c>
      <c r="G431" s="13">
        <v>595000</v>
      </c>
      <c r="H431" s="13">
        <v>120000</v>
      </c>
      <c r="I431" s="13">
        <v>475000</v>
      </c>
      <c r="J431" s="13">
        <v>0</v>
      </c>
      <c r="K431" s="13">
        <v>0</v>
      </c>
      <c r="L431" s="13">
        <v>0</v>
      </c>
      <c r="M431" s="13">
        <v>0</v>
      </c>
      <c r="N431" s="13">
        <v>33752266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-4486850</v>
      </c>
      <c r="D432" s="15">
        <v>-2058237</v>
      </c>
      <c r="E432" s="15">
        <v>84539000</v>
      </c>
      <c r="F432" s="15">
        <v>212927500</v>
      </c>
      <c r="G432" s="15">
        <v>132363800</v>
      </c>
      <c r="H432" s="15">
        <v>82823800</v>
      </c>
      <c r="I432" s="15">
        <v>18740000</v>
      </c>
      <c r="J432" s="15">
        <v>30800000</v>
      </c>
      <c r="K432" s="15">
        <v>0</v>
      </c>
      <c r="L432" s="15">
        <v>42242600</v>
      </c>
      <c r="M432" s="15">
        <v>46212700</v>
      </c>
      <c r="N432" s="15">
        <v>12670658563</v>
      </c>
      <c r="O432" s="15"/>
      <c r="P432" s="15">
        <f>SUM(P6:P431)</f>
        <v>-2428613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2017-10-03T12:42:00Z</dcterms:modified>
</cp:coreProperties>
</file>