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2242\Downloads\"/>
    </mc:Choice>
  </mc:AlternateContent>
  <xr:revisionPtr revIDLastSave="0" documentId="8_{5043FB50-A2DC-4D4C-8B1A-B578667173A9}" xr6:coauthVersionLast="47" xr6:coauthVersionMax="47" xr10:uidLastSave="{00000000-0000-0000-0000-000000000000}"/>
  <bookViews>
    <workbookView xWindow="1152" yWindow="1152" windowWidth="30996" windowHeight="10872" xr2:uid="{00000000-000D-0000-FFFF-FFFF00000000}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7" sheetId="8" r:id="rId8"/>
    <sheet name="Fig3-8" sheetId="9" r:id="rId9"/>
    <sheet name="Fig3-9" sheetId="10" r:id="rId10"/>
    <sheet name="Fig3-10" sheetId="11" r:id="rId11"/>
    <sheet name="Fig3-11" sheetId="12" r:id="rId12"/>
    <sheet name="Fig3-12" sheetId="13" r:id="rId13"/>
    <sheet name="Fig3-13" sheetId="14" r:id="rId14"/>
    <sheet name="Fig3-14" sheetId="15" r:id="rId15"/>
    <sheet name="Fig3-15" sheetId="16" r:id="rId16"/>
    <sheet name="Fig3-16" sheetId="17" r:id="rId17"/>
    <sheet name="Fig3-17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<sst xmlns="http://schemas.openxmlformats.org/spreadsheetml/2006/main" count="389" uniqueCount="284">
  <si>
    <t xml:space="preserve"> Strukturelt oljekorrigert budsjettunderskudd. Prosent av trend-BNP for Fastlands-Norge</t>
  </si>
  <si>
    <t xml:space="preserve"> Budsjettimpuls. Endring i strukturelt oljekorrigert budsjettunderskudd fra året før. Prosentenheter</t>
  </si>
  <si>
    <t xml:space="preserve"> Strukturelt oljekorrigert budsjettunderskudd. Prosent av SPU</t>
  </si>
  <si>
    <t xml:space="preserve"> Markedsverdien av SPU. Mrd. kroner</t>
  </si>
  <si>
    <t xml:space="preserve"> Samlet overskudd i statsbudsjettet og Statens pensjonsfond. Prosent av trend-BNP for Fastlands-Norge</t>
  </si>
  <si>
    <t xml:space="preserve"> Bruken av fondsmidler som andel av utgifter i statsbudsjettet. Prosent</t>
  </si>
  <si>
    <t xml:space="preserve"> Statsbudsjettets reelle underliggende utgiftsvekst. Prosentvis endring fra året før</t>
  </si>
  <si>
    <t xml:space="preserve"> Utgifter i offentlig forvaltning. Prosent av trend-BNP for Fastlands-Norge</t>
  </si>
  <si>
    <t xml:space="preserve"> Netto driftsresultat og disposisjonsfond i kommunesektoren som andel av brutto driftsinntekter. 2005 til 2023</t>
  </si>
  <si>
    <t xml:space="preserve"> Antall kommuner i ROBEK. 2000 til mai 2024</t>
  </si>
  <si>
    <t xml:space="preserve"> Nettofinansinvesteringer og nettogjeld i kommunesektoren. Prosent av inntekter. 2005 til 2023</t>
  </si>
  <si>
    <t xml:space="preserve"> Kommunesektorens samlede inntekter og aktivitet. Reell vekst i prosent. 2005 til 2023</t>
  </si>
  <si>
    <t xml:space="preserve"> Utviklingen i frie inntekter med korreksjoner. Mrd. 2024-kroner. 2015 til 2025</t>
  </si>
  <si>
    <t xml:space="preserve"> Husholdningenes gjeldsbelastning, rentebelastning og gjeldsbetjeningsgrad</t>
  </si>
  <si>
    <t xml:space="preserve"> Antall personer registrert som deltaker i arbeidstiltak</t>
  </si>
  <si>
    <t xml:space="preserve"> Sykefravær. Antall tapte dagsverk målt som andel av alle avtalte dagsverk</t>
  </si>
  <si>
    <t xml:space="preserve"> Vekst i årslønn. Prosentvis endring fra foregående år</t>
  </si>
  <si>
    <t>Innhold</t>
  </si>
  <si>
    <t>Figurtittel</t>
  </si>
  <si>
    <t>År</t>
  </si>
  <si>
    <t>Pst. av trend-BNP for Fastlands-Norge</t>
  </si>
  <si>
    <t>Fig3-1</t>
  </si>
  <si>
    <t>Budsjettimpuls</t>
  </si>
  <si>
    <t>Gjennomsnitt 2002-2024</t>
  </si>
  <si>
    <t>Fig3-2</t>
  </si>
  <si>
    <t>Forventet realavkastning i SPU</t>
  </si>
  <si>
    <t>Forventet realavkastning i SPU.1</t>
  </si>
  <si>
    <t>Uttaksprosent</t>
  </si>
  <si>
    <t>Fig3-3</t>
  </si>
  <si>
    <t>Netto kontantstrøm</t>
  </si>
  <si>
    <t>Oljekorrigert underskudd mv.</t>
  </si>
  <si>
    <t>Nominell avkastning</t>
  </si>
  <si>
    <t>Kronekurs</t>
  </si>
  <si>
    <t>Fonsverdi</t>
  </si>
  <si>
    <t>Fig3-4</t>
  </si>
  <si>
    <t>Samlet overskudd</t>
  </si>
  <si>
    <t>Fig3-5</t>
  </si>
  <si>
    <t>Bruk av fondsmidler som andel av utgifter i statsbudsjettet</t>
  </si>
  <si>
    <t>Fig3-6</t>
  </si>
  <si>
    <t>Statsbudsjettets reelle underliggende utgiftsvekst</t>
  </si>
  <si>
    <t>Gjennomsnitt 2002-2019</t>
  </si>
  <si>
    <t>Anslag 2024</t>
  </si>
  <si>
    <t>Fig3-7</t>
  </si>
  <si>
    <t>Gjennomsnitt 2007-2019</t>
  </si>
  <si>
    <t>Offentlige utgifter som andel av BNP</t>
  </si>
  <si>
    <t>Fig3-8</t>
  </si>
  <si>
    <t>Netto driftsresultat</t>
  </si>
  <si>
    <t>TBU-norm</t>
  </si>
  <si>
    <t>Disposisjonsfond</t>
  </si>
  <si>
    <t>Fig3-9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</si>
  <si>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</si>
  <si>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</si>
  <si>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</si>
  <si>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</si>
  <si>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</si>
  <si>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</si>
  <si>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</si>
  <si>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</si>
  <si>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</si>
  <si>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</si>
  <si>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</si>
  <si>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</si>
  <si>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</si>
  <si>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</si>
  <si>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</si>
  <si>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</si>
  <si>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</si>
  <si>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</si>
  <si>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</si>
  <si>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</si>
  <si>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</si>
  <si>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</si>
  <si>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</si>
  <si>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</si>
  <si>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13. mai&lt;br&gt;2024</t>
  </si>
  <si>
    <t>Kolonne1</t>
  </si>
  <si>
    <t>Kommuner i ROBEK</t>
  </si>
  <si>
    <t>Fig3-10</t>
  </si>
  <si>
    <t>Nettofinansinvesteringer</t>
  </si>
  <si>
    <t>Netto gjeld uten pensjonsreserver</t>
  </si>
  <si>
    <t>Fig3-11</t>
  </si>
  <si>
    <t>Aktivitetsvekst</t>
  </si>
  <si>
    <t>Inntektsvekst</t>
  </si>
  <si>
    <t>Fig3-12</t>
  </si>
  <si>
    <t>Frie inntekter</t>
  </si>
  <si>
    <t>Frie inntekter korrigert for oppgaveendringer m.v.</t>
  </si>
  <si>
    <t>Frie inntekter korrigert for oppgave-endringer og merkostnader til demografi</t>
  </si>
  <si>
    <t>Anslag frie inntekter</t>
  </si>
  <si>
    <t>Anslag frie inntekter korrigert for oppgaveendringer m.v.</t>
  </si>
  <si>
    <t>Anslag frie inntekter korrigert for oppgaveendringer og merkostnader til demografi</t>
  </si>
  <si>
    <t>Fig3-13</t>
  </si>
  <si>
    <t>1980-01-01</t>
  </si>
  <si>
    <t>1980-04-01</t>
  </si>
  <si>
    <t>1980-07-01</t>
  </si>
  <si>
    <t>1980-10-01</t>
  </si>
  <si>
    <t>1981-01-01</t>
  </si>
  <si>
    <t>1981-04-01</t>
  </si>
  <si>
    <t>1981-07-01</t>
  </si>
  <si>
    <t>1981-10-01</t>
  </si>
  <si>
    <t>1982-01-01</t>
  </si>
  <si>
    <t>1982-04-01</t>
  </si>
  <si>
    <t>1982-07-01</t>
  </si>
  <si>
    <t>1982-10-01</t>
  </si>
  <si>
    <t>1983-01-01</t>
  </si>
  <si>
    <t>1983-04-01</t>
  </si>
  <si>
    <t>1983-07-01</t>
  </si>
  <si>
    <t>1983-10-01</t>
  </si>
  <si>
    <t>1984-01-01</t>
  </si>
  <si>
    <t>1984-04-01</t>
  </si>
  <si>
    <t>1984-07-01</t>
  </si>
  <si>
    <t>1984-10-01</t>
  </si>
  <si>
    <t>1985-01-01</t>
  </si>
  <si>
    <t>1985-04-01</t>
  </si>
  <si>
    <t>1985-07-01</t>
  </si>
  <si>
    <t>1985-10-01</t>
  </si>
  <si>
    <t>1986-01-01</t>
  </si>
  <si>
    <t>1986-04-01</t>
  </si>
  <si>
    <t>1986-07-01</t>
  </si>
  <si>
    <t>1986-10-01</t>
  </si>
  <si>
    <t>1987-01-01</t>
  </si>
  <si>
    <t>1987-04-01</t>
  </si>
  <si>
    <t>1987-07-01</t>
  </si>
  <si>
    <t>1987-10-01</t>
  </si>
  <si>
    <t>1988-01-01</t>
  </si>
  <si>
    <t>1988-04-01</t>
  </si>
  <si>
    <t>1988-07-01</t>
  </si>
  <si>
    <t>1988-10-01</t>
  </si>
  <si>
    <t>1989-01-01</t>
  </si>
  <si>
    <t>1989-04-01</t>
  </si>
  <si>
    <t>1989-07-01</t>
  </si>
  <si>
    <t>1989-10-01</t>
  </si>
  <si>
    <t>1990-01-01</t>
  </si>
  <si>
    <t>1990-04-01</t>
  </si>
  <si>
    <t>1990-07-01</t>
  </si>
  <si>
    <t>1990-10-01</t>
  </si>
  <si>
    <t>1991-01-01</t>
  </si>
  <si>
    <t>1991-04-01</t>
  </si>
  <si>
    <t>1991-07-01</t>
  </si>
  <si>
    <t>1991-10-01</t>
  </si>
  <si>
    <t>1992-01-01</t>
  </si>
  <si>
    <t>1992-04-01</t>
  </si>
  <si>
    <t>1992-07-01</t>
  </si>
  <si>
    <t>1992-10-01</t>
  </si>
  <si>
    <t>1993-01-01</t>
  </si>
  <si>
    <t>1993-04-01</t>
  </si>
  <si>
    <t>1993-07-01</t>
  </si>
  <si>
    <t>1993-10-01</t>
  </si>
  <si>
    <t>1994-01-01</t>
  </si>
  <si>
    <t>1994-04-01</t>
  </si>
  <si>
    <t>1994-07-01</t>
  </si>
  <si>
    <t>1994-10-01</t>
  </si>
  <si>
    <t>1995-01-01</t>
  </si>
  <si>
    <t>1995-04-01</t>
  </si>
  <si>
    <t>1995-07-01</t>
  </si>
  <si>
    <t>1995-10-01</t>
  </si>
  <si>
    <t>1996-01-01</t>
  </si>
  <si>
    <t>1996-04-01</t>
  </si>
  <si>
    <t>1996-07-01</t>
  </si>
  <si>
    <t>1996-10-01</t>
  </si>
  <si>
    <t>1997-01-01</t>
  </si>
  <si>
    <t>1997-04-01</t>
  </si>
  <si>
    <t>1997-07-01</t>
  </si>
  <si>
    <t>1997-10-01</t>
  </si>
  <si>
    <t>1998-01-01</t>
  </si>
  <si>
    <t>1998-04-01</t>
  </si>
  <si>
    <t>1998-07-01</t>
  </si>
  <si>
    <t>1998-10-01</t>
  </si>
  <si>
    <t>1999-01-01</t>
  </si>
  <si>
    <t>1999-04-01</t>
  </si>
  <si>
    <t>1999-07-01</t>
  </si>
  <si>
    <t>1999-10-01</t>
  </si>
  <si>
    <t>2000-01-01</t>
  </si>
  <si>
    <t>2000-04-01</t>
  </si>
  <si>
    <t>2000-07-01</t>
  </si>
  <si>
    <t>2000-10-01</t>
  </si>
  <si>
    <t>2001-01-01</t>
  </si>
  <si>
    <t>2001-04-01</t>
  </si>
  <si>
    <t>2001-07-01</t>
  </si>
  <si>
    <t>2001-10-01</t>
  </si>
  <si>
    <t>2002-01-01</t>
  </si>
  <si>
    <t>2002-04-01</t>
  </si>
  <si>
    <t>2002-07-01</t>
  </si>
  <si>
    <t>2002-10-01</t>
  </si>
  <si>
    <t>2003-01-01</t>
  </si>
  <si>
    <t>2003-04-01</t>
  </si>
  <si>
    <t>2003-07-01</t>
  </si>
  <si>
    <t>2003-10-01</t>
  </si>
  <si>
    <t>2004-01-01</t>
  </si>
  <si>
    <t>2004-04-01</t>
  </si>
  <si>
    <t>2004-07-01</t>
  </si>
  <si>
    <t>2004-10-01</t>
  </si>
  <si>
    <t>2005-01-01</t>
  </si>
  <si>
    <t>2005-04-01</t>
  </si>
  <si>
    <t>2005-07-01</t>
  </si>
  <si>
    <t>2005-10-01</t>
  </si>
  <si>
    <t>2006-01-01</t>
  </si>
  <si>
    <t>2006-04-01</t>
  </si>
  <si>
    <t>2006-07-01</t>
  </si>
  <si>
    <t>2006-10-01</t>
  </si>
  <si>
    <t>2007-01-01</t>
  </si>
  <si>
    <t>2007-04-01</t>
  </si>
  <si>
    <t>2007-07-01</t>
  </si>
  <si>
    <t>2007-10-01</t>
  </si>
  <si>
    <t>2008-01-01</t>
  </si>
  <si>
    <t>2008-04-01</t>
  </si>
  <si>
    <t>2008-07-01</t>
  </si>
  <si>
    <t>2008-10-01</t>
  </si>
  <si>
    <t>2009-01-01</t>
  </si>
  <si>
    <t>2009-04-01</t>
  </si>
  <si>
    <t>2009-07-01</t>
  </si>
  <si>
    <t>2009-10-01</t>
  </si>
  <si>
    <t>2010-01-01</t>
  </si>
  <si>
    <t>2010-04-01</t>
  </si>
  <si>
    <t>2010-07-01</t>
  </si>
  <si>
    <t>2010-10-01</t>
  </si>
  <si>
    <t>2011-01-01</t>
  </si>
  <si>
    <t>2011-04-01</t>
  </si>
  <si>
    <t>2011-07-01</t>
  </si>
  <si>
    <t>2011-10-01</t>
  </si>
  <si>
    <t>2012-01-01</t>
  </si>
  <si>
    <t>2012-04-01</t>
  </si>
  <si>
    <t>2012-07-01</t>
  </si>
  <si>
    <t>2012-10-01</t>
  </si>
  <si>
    <t>2013-01-01</t>
  </si>
  <si>
    <t>2013-04-01</t>
  </si>
  <si>
    <t>2013-07-01</t>
  </si>
  <si>
    <t>2013-10-01</t>
  </si>
  <si>
    <t>2014-01-01</t>
  </si>
  <si>
    <t>2014-04-01</t>
  </si>
  <si>
    <t>2014-07-01</t>
  </si>
  <si>
    <t>2014-10-01</t>
  </si>
  <si>
    <t>2015-01-01</t>
  </si>
  <si>
    <t>2015-04-01</t>
  </si>
  <si>
    <t>2015-07-01</t>
  </si>
  <si>
    <t>2015-10-01</t>
  </si>
  <si>
    <t>2016-01-01</t>
  </si>
  <si>
    <t>2016-04-01</t>
  </si>
  <si>
    <t>2016-07-01</t>
  </si>
  <si>
    <t>2016-10-01</t>
  </si>
  <si>
    <t>2017-01-01</t>
  </si>
  <si>
    <t>2017-04-01</t>
  </si>
  <si>
    <t>2017-07-01</t>
  </si>
  <si>
    <t>2017-10-01</t>
  </si>
  <si>
    <t>2018-01-01</t>
  </si>
  <si>
    <t>2018-04-01</t>
  </si>
  <si>
    <t>2018-07-01</t>
  </si>
  <si>
    <t>2018-10-01</t>
  </si>
  <si>
    <t>2019-01-01</t>
  </si>
  <si>
    <t>2019-04-01</t>
  </si>
  <si>
    <t>2019-07-01</t>
  </si>
  <si>
    <t>2019-10-01</t>
  </si>
  <si>
    <t>2020-01-01</t>
  </si>
  <si>
    <t>2020-04-01</t>
  </si>
  <si>
    <t>2020-07-01</t>
  </si>
  <si>
    <t>2020-10-01</t>
  </si>
  <si>
    <t>2021-01-01</t>
  </si>
  <si>
    <t>2021-04-01</t>
  </si>
  <si>
    <t>2021-07-01</t>
  </si>
  <si>
    <t>2021-10-01</t>
  </si>
  <si>
    <t>2022-01-01</t>
  </si>
  <si>
    <t>2022-04-01</t>
  </si>
  <si>
    <t>2022-07-01</t>
  </si>
  <si>
    <t>2022-10-01</t>
  </si>
  <si>
    <t>2023-01-01</t>
  </si>
  <si>
    <t>2023-04-01</t>
  </si>
  <si>
    <t>2023-07-01</t>
  </si>
  <si>
    <t>2023-10-01</t>
  </si>
  <si>
    <t>KvartalKvartal</t>
  </si>
  <si>
    <t>Gjeldsbelastning (v.a.)</t>
  </si>
  <si>
    <t>Gjeldsbetjeningsgrad (h.a.)</t>
  </si>
  <si>
    <t>Rentebelastning (h.a.)</t>
  </si>
  <si>
    <t>Fig3-14</t>
  </si>
  <si>
    <t>Tiltak rettet mot arbeidssøkere</t>
  </si>
  <si>
    <t>Tiltak rettet mot personer med nedsatt arbeidsevne</t>
  </si>
  <si>
    <t>Fig3-15</t>
  </si>
  <si>
    <t>Kvartal</t>
  </si>
  <si>
    <t>Sykefraværsprosent, sesongjustert</t>
  </si>
  <si>
    <t>Mål i IA-avtalen</t>
  </si>
  <si>
    <t>Fig3-16</t>
  </si>
  <si>
    <t>Frontfagsrammen</t>
  </si>
  <si>
    <t>Lønnsvekst i industrien</t>
  </si>
  <si>
    <t>Samlet lønnsvekst</t>
  </si>
  <si>
    <t>Anslag lønnsvekst</t>
  </si>
  <si>
    <t>Fig3-17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</si>
</sst>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/>
  </sheetViews>
  <sheetFormatPr baseColWidth="10" defaultColWidth="8.88671875" defaultRowHeight="15.6" x14ac:dyDescent="0.35"/>
  <cols>
    <col min="1" max="1" width="20.6640625" style="1" customWidth="1"/>
    <col min="2" max="2" width="160.6640625" style="1" customWidth="1"/>
  </cols>
  <sheetData>
    <row r="1" spans="1:2" x14ac:dyDescent="0.3">
      <c r="A1" s="2" t="s">
        <v>17</v>
      </c>
      <c r="B1" s="2" t="s">
        <v>18</v>
      </c>
    </row>
    <row r="2" spans="1:2" x14ac:dyDescent="0.35">
      <c r="A2" s="1" t="str">
        <f>HYPERLINK("#'Fig3-1'!A1", "Fig3-1")</f>
        <v>Fig3-1</v>
      </c>
      <c r="B2" s="1" t="s">
        <v>0</v>
      </c>
    </row>
    <row r="3" spans="1:2" x14ac:dyDescent="0.35">
      <c r="A3" s="1" t="str">
        <f>HYPERLINK("#'Fig3-2'!A1", "Fig3-2")</f>
        <v>Fig3-2</v>
      </c>
      <c r="B3" s="1" t="s">
        <v>1</v>
      </c>
    </row>
    <row r="4" spans="1:2" x14ac:dyDescent="0.35">
      <c r="A4" s="1" t="str">
        <f>HYPERLINK("#'Fig3-3'!A1", "Fig3-3")</f>
        <v>Fig3-3</v>
      </c>
      <c r="B4" s="1" t="s">
        <v>2</v>
      </c>
    </row>
    <row r="5" spans="1:2" x14ac:dyDescent="0.35">
      <c r="A5" s="1" t="str">
        <f>HYPERLINK("#'Fig3-4'!A1", "Fig3-4")</f>
        <v>Fig3-4</v>
      </c>
      <c r="B5" s="1" t="s">
        <v>3</v>
      </c>
    </row>
    <row r="6" spans="1:2" x14ac:dyDescent="0.35">
      <c r="A6" s="1" t="str">
        <f>HYPERLINK("#'Fig3-5'!A1", "Fig3-5")</f>
        <v>Fig3-5</v>
      </c>
      <c r="B6" s="1" t="s">
        <v>4</v>
      </c>
    </row>
    <row r="7" spans="1:2" x14ac:dyDescent="0.35">
      <c r="A7" s="1" t="str">
        <f>HYPERLINK("#'Fig3-6'!A1", "Fig3-6")</f>
        <v>Fig3-6</v>
      </c>
      <c r="B7" s="1" t="s">
        <v>5</v>
      </c>
    </row>
    <row r="8" spans="1:2" x14ac:dyDescent="0.35">
      <c r="A8" s="1" t="str">
        <f>HYPERLINK("#'Fig3-7'!A1", "Fig3-7")</f>
        <v>Fig3-7</v>
      </c>
      <c r="B8" s="1" t="s">
        <v>6</v>
      </c>
    </row>
    <row r="9" spans="1:2" x14ac:dyDescent="0.35">
      <c r="A9" s="1" t="str">
        <f>HYPERLINK("#'Fig3-8'!A1", "Fig3-8")</f>
        <v>Fig3-8</v>
      </c>
      <c r="B9" s="1" t="s">
        <v>7</v>
      </c>
    </row>
    <row r="10" spans="1:2" x14ac:dyDescent="0.35">
      <c r="A10" s="1" t="str">
        <f>HYPERLINK("#'Fig3-9'!A1", "Fig3-9")</f>
        <v>Fig3-9</v>
      </c>
      <c r="B10" s="1" t="s">
        <v>8</v>
      </c>
    </row>
    <row r="11" spans="1:2" x14ac:dyDescent="0.35">
      <c r="A11" s="1" t="str">
        <f>HYPERLINK("#'Fig3-10'!A1", "Fig3-10")</f>
        <v>Fig3-10</v>
      </c>
      <c r="B11" s="1" t="s">
        <v>9</v>
      </c>
    </row>
    <row r="12" spans="1:2" x14ac:dyDescent="0.35">
      <c r="A12" s="1" t="str">
        <f>HYPERLINK("#'Fig3-11'!A1", "Fig3-11")</f>
        <v>Fig3-11</v>
      </c>
      <c r="B12" s="1" t="s">
        <v>10</v>
      </c>
    </row>
    <row r="13" spans="1:2" x14ac:dyDescent="0.35">
      <c r="A13" s="1" t="str">
        <f>HYPERLINK("#'Fig3-12'!A1", "Fig3-12")</f>
        <v>Fig3-12</v>
      </c>
      <c r="B13" s="1" t="s">
        <v>11</v>
      </c>
    </row>
    <row r="14" spans="1:2" x14ac:dyDescent="0.35">
      <c r="A14" s="1" t="str">
        <f>HYPERLINK("#'Fig3-13'!A1", "Fig3-13")</f>
        <v>Fig3-13</v>
      </c>
      <c r="B14" s="1" t="s">
        <v>12</v>
      </c>
    </row>
    <row r="15" spans="1:2" x14ac:dyDescent="0.35">
      <c r="A15" s="1" t="str">
        <f>HYPERLINK("#'Fig3-14'!A1", "Fig3-14")</f>
        <v>Fig3-14</v>
      </c>
      <c r="B15" s="1" t="s">
        <v>13</v>
      </c>
    </row>
    <row r="16" spans="1:2" x14ac:dyDescent="0.35">
      <c r="A16" s="1" t="str">
        <f>HYPERLINK("#'Fig3-15'!A1", "Fig3-15")</f>
        <v>Fig3-15</v>
      </c>
      <c r="B16" s="1" t="s">
        <v>14</v>
      </c>
    </row>
    <row r="17" spans="1:2" x14ac:dyDescent="0.35">
      <c r="A17" s="1" t="str">
        <f>HYPERLINK("#'Fig3-16'!A1", "Fig3-16")</f>
        <v>Fig3-16</v>
      </c>
      <c r="B17" s="1" t="s">
        <v>15</v>
      </c>
    </row>
    <row r="18" spans="1:2" x14ac:dyDescent="0.35">
      <c r="A18" s="1" t="str">
        <f>HYPERLINK("#'Fig3-17'!A1", "Fig3-17")</f>
        <v>Fig3-17</v>
      </c>
      <c r="B18" s="1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"/>
  <sheetViews>
    <sheetView workbookViewId="0"/>
  </sheetViews>
  <sheetFormatPr baseColWidth="10" defaultColWidth="8.88671875" defaultRowHeight="15.6" x14ac:dyDescent="0.35"/>
  <cols>
    <col min="1" max="4" width="20.6640625" style="1" customWidth="1"/>
  </cols>
  <sheetData>
    <row r="1" spans="1:4" x14ac:dyDescent="0.35">
      <c r="A1" s="2" t="s">
        <v>49</v>
      </c>
    </row>
    <row r="3" spans="1:4" x14ac:dyDescent="0.3">
      <c r="A3" s="2" t="s">
        <v>19</v>
      </c>
      <c r="B3" s="2" t="s">
        <v>46</v>
      </c>
      <c r="C3" s="2" t="s">
        <v>47</v>
      </c>
      <c r="D3" s="2" t="s">
        <v>48</v>
      </c>
    </row>
    <row r="4" spans="1:4" x14ac:dyDescent="0.35">
      <c r="A4" s="1">
        <v>2005</v>
      </c>
      <c r="B4" s="1">
        <v>2.4</v>
      </c>
      <c r="D4" s="1">
        <v>4.8</v>
      </c>
    </row>
    <row r="5" spans="1:4" x14ac:dyDescent="0.35">
      <c r="A5" s="1">
        <v>2006</v>
      </c>
      <c r="B5" s="1">
        <v>4.9000000000000004</v>
      </c>
      <c r="D5" s="1">
        <v>7.8</v>
      </c>
    </row>
    <row r="6" spans="1:4" x14ac:dyDescent="0.35">
      <c r="A6" s="1">
        <v>2007</v>
      </c>
      <c r="B6" s="1">
        <v>1.3</v>
      </c>
      <c r="D6" s="1">
        <v>6.9</v>
      </c>
    </row>
    <row r="7" spans="1:4" x14ac:dyDescent="0.35">
      <c r="A7" s="1">
        <v>2008</v>
      </c>
      <c r="B7" s="1">
        <v>-1</v>
      </c>
      <c r="D7" s="1">
        <v>5.2</v>
      </c>
    </row>
    <row r="8" spans="1:4" x14ac:dyDescent="0.35">
      <c r="A8" s="1">
        <v>2009</v>
      </c>
      <c r="B8" s="1">
        <v>1.6</v>
      </c>
      <c r="D8" s="1">
        <v>5.8</v>
      </c>
    </row>
    <row r="9" spans="1:4" x14ac:dyDescent="0.35">
      <c r="A9" s="1">
        <v>2010</v>
      </c>
      <c r="B9" s="1">
        <v>1.8</v>
      </c>
      <c r="D9" s="1">
        <v>6.3</v>
      </c>
    </row>
    <row r="10" spans="1:4" x14ac:dyDescent="0.35">
      <c r="A10" s="1">
        <v>2011</v>
      </c>
      <c r="B10" s="1">
        <v>1.4</v>
      </c>
      <c r="D10" s="1">
        <v>6.4</v>
      </c>
    </row>
    <row r="11" spans="1:4" x14ac:dyDescent="0.35">
      <c r="A11" s="1">
        <v>2012</v>
      </c>
      <c r="B11" s="1">
        <v>2</v>
      </c>
      <c r="D11" s="1">
        <v>6.8</v>
      </c>
    </row>
    <row r="12" spans="1:4" x14ac:dyDescent="0.35">
      <c r="A12" s="1">
        <v>2013</v>
      </c>
      <c r="B12" s="1">
        <v>1.5</v>
      </c>
      <c r="D12" s="1">
        <v>6.8</v>
      </c>
    </row>
    <row r="13" spans="1:4" x14ac:dyDescent="0.35">
      <c r="A13" s="1">
        <v>2014</v>
      </c>
      <c r="B13" s="1">
        <v>1.5</v>
      </c>
      <c r="C13" s="1">
        <v>2</v>
      </c>
      <c r="D13" s="1">
        <v>6.9</v>
      </c>
    </row>
    <row r="14" spans="1:4" x14ac:dyDescent="0.35">
      <c r="A14" s="1">
        <v>2015</v>
      </c>
      <c r="B14" s="1">
        <v>3.2</v>
      </c>
      <c r="C14" s="1">
        <v>2</v>
      </c>
      <c r="D14" s="1">
        <v>8.1999999999999993</v>
      </c>
    </row>
    <row r="15" spans="1:4" x14ac:dyDescent="0.35">
      <c r="A15" s="1">
        <v>2016</v>
      </c>
      <c r="B15" s="1">
        <v>4.2</v>
      </c>
      <c r="C15" s="1">
        <v>2</v>
      </c>
      <c r="D15" s="1">
        <v>10.199999999999999</v>
      </c>
    </row>
    <row r="16" spans="1:4" x14ac:dyDescent="0.35">
      <c r="A16" s="1">
        <v>2017</v>
      </c>
      <c r="B16" s="1">
        <v>3.9</v>
      </c>
      <c r="C16" s="1">
        <v>2</v>
      </c>
      <c r="D16" s="1">
        <v>11.4</v>
      </c>
    </row>
    <row r="17" spans="1:4" x14ac:dyDescent="0.35">
      <c r="A17" s="1">
        <v>2018</v>
      </c>
      <c r="B17" s="1">
        <v>2.8</v>
      </c>
      <c r="C17" s="1">
        <v>2</v>
      </c>
      <c r="D17" s="1">
        <v>12.4</v>
      </c>
    </row>
    <row r="18" spans="1:4" x14ac:dyDescent="0.35">
      <c r="A18" s="1">
        <v>2019</v>
      </c>
      <c r="B18" s="1">
        <v>2</v>
      </c>
      <c r="C18" s="1">
        <v>2</v>
      </c>
      <c r="D18" s="1">
        <v>12.2</v>
      </c>
    </row>
    <row r="19" spans="1:4" x14ac:dyDescent="0.35">
      <c r="A19" s="1">
        <v>2020</v>
      </c>
      <c r="B19" s="1">
        <v>3.1</v>
      </c>
      <c r="C19" s="1">
        <v>2</v>
      </c>
      <c r="D19" s="1">
        <v>11.8</v>
      </c>
    </row>
    <row r="20" spans="1:4" x14ac:dyDescent="0.35">
      <c r="A20" s="1">
        <v>2021</v>
      </c>
      <c r="B20" s="1">
        <v>4.7</v>
      </c>
      <c r="C20" s="1">
        <v>2</v>
      </c>
      <c r="D20" s="1">
        <v>13.8</v>
      </c>
    </row>
    <row r="21" spans="1:4" x14ac:dyDescent="0.35">
      <c r="A21" s="1">
        <v>2022</v>
      </c>
      <c r="B21" s="1">
        <v>3.5</v>
      </c>
      <c r="C21" s="1">
        <v>2</v>
      </c>
      <c r="D21" s="1">
        <v>14.9</v>
      </c>
    </row>
    <row r="22" spans="1:4" x14ac:dyDescent="0.35">
      <c r="A22" s="1">
        <v>2023</v>
      </c>
      <c r="B22" s="1">
        <v>1.3</v>
      </c>
      <c r="C22" s="1">
        <v>2</v>
      </c>
      <c r="D22" s="1">
        <v>13.5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8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77</v>
      </c>
    </row>
    <row r="3" spans="1:2" x14ac:dyDescent="0.3">
      <c r="A3" s="2" t="s">
        <v>75</v>
      </c>
      <c r="B3" s="2" t="s">
        <v>76</v>
      </c>
    </row>
    <row r="4" spans="1:2" x14ac:dyDescent="0.35">
      <c r="A4" s="1" t="s">
        <v>50</v>
      </c>
      <c r="B4" s="1">
        <v>57</v>
      </c>
    </row>
    <row r="5" spans="1:2" x14ac:dyDescent="0.35">
      <c r="A5" s="1" t="s">
        <v>51</v>
      </c>
      <c r="B5" s="1">
        <v>81</v>
      </c>
    </row>
    <row r="6" spans="1:2" x14ac:dyDescent="0.35">
      <c r="A6" s="1" t="s">
        <v>52</v>
      </c>
      <c r="B6" s="1">
        <v>79</v>
      </c>
    </row>
    <row r="7" spans="1:2" x14ac:dyDescent="0.35">
      <c r="A7" s="1" t="s">
        <v>53</v>
      </c>
      <c r="B7" s="1">
        <v>108</v>
      </c>
    </row>
    <row r="8" spans="1:2" x14ac:dyDescent="0.35">
      <c r="A8" s="1" t="s">
        <v>54</v>
      </c>
      <c r="B8" s="1">
        <v>118</v>
      </c>
    </row>
    <row r="9" spans="1:2" x14ac:dyDescent="0.35">
      <c r="A9" s="1" t="s">
        <v>55</v>
      </c>
      <c r="B9" s="1">
        <v>88</v>
      </c>
    </row>
    <row r="10" spans="1:2" x14ac:dyDescent="0.35">
      <c r="A10" s="1" t="s">
        <v>56</v>
      </c>
      <c r="B10" s="1">
        <v>73</v>
      </c>
    </row>
    <row r="11" spans="1:2" x14ac:dyDescent="0.35">
      <c r="A11" s="1" t="s">
        <v>57</v>
      </c>
      <c r="B11" s="1">
        <v>42</v>
      </c>
    </row>
    <row r="12" spans="1:2" x14ac:dyDescent="0.35">
      <c r="A12" s="1" t="s">
        <v>58</v>
      </c>
      <c r="B12" s="1">
        <v>44</v>
      </c>
    </row>
    <row r="13" spans="1:2" x14ac:dyDescent="0.35">
      <c r="A13" s="1" t="s">
        <v>59</v>
      </c>
      <c r="B13" s="1">
        <v>48</v>
      </c>
    </row>
    <row r="14" spans="1:2" x14ac:dyDescent="0.35">
      <c r="A14" s="1" t="s">
        <v>60</v>
      </c>
      <c r="B14" s="1">
        <v>49</v>
      </c>
    </row>
    <row r="15" spans="1:2" x14ac:dyDescent="0.35">
      <c r="A15" s="1" t="s">
        <v>61</v>
      </c>
      <c r="B15" s="1">
        <v>51</v>
      </c>
    </row>
    <row r="16" spans="1:2" x14ac:dyDescent="0.35">
      <c r="A16" s="1" t="s">
        <v>62</v>
      </c>
      <c r="B16" s="1">
        <v>47</v>
      </c>
    </row>
    <row r="17" spans="1:2" x14ac:dyDescent="0.35">
      <c r="A17" s="1" t="s">
        <v>63</v>
      </c>
      <c r="B17" s="1">
        <v>46</v>
      </c>
    </row>
    <row r="18" spans="1:2" x14ac:dyDescent="0.35">
      <c r="A18" s="1" t="s">
        <v>64</v>
      </c>
      <c r="B18" s="1">
        <v>54</v>
      </c>
    </row>
    <row r="19" spans="1:2" x14ac:dyDescent="0.35">
      <c r="A19" s="1" t="s">
        <v>65</v>
      </c>
      <c r="B19" s="1">
        <v>49</v>
      </c>
    </row>
    <row r="20" spans="1:2" x14ac:dyDescent="0.35">
      <c r="A20" s="1" t="s">
        <v>66</v>
      </c>
      <c r="B20" s="1">
        <v>47</v>
      </c>
    </row>
    <row r="21" spans="1:2" x14ac:dyDescent="0.35">
      <c r="A21" s="1" t="s">
        <v>67</v>
      </c>
      <c r="B21" s="1">
        <v>28</v>
      </c>
    </row>
    <row r="22" spans="1:2" x14ac:dyDescent="0.35">
      <c r="A22" s="1" t="s">
        <v>68</v>
      </c>
      <c r="B22" s="1">
        <v>17</v>
      </c>
    </row>
    <row r="23" spans="1:2" x14ac:dyDescent="0.35">
      <c r="A23" s="1" t="s">
        <v>69</v>
      </c>
      <c r="B23" s="1">
        <v>10</v>
      </c>
    </row>
    <row r="24" spans="1:2" x14ac:dyDescent="0.35">
      <c r="A24" s="1" t="s">
        <v>70</v>
      </c>
      <c r="B24" s="1">
        <v>12</v>
      </c>
    </row>
    <row r="25" spans="1:2" x14ac:dyDescent="0.35">
      <c r="A25" s="1" t="s">
        <v>71</v>
      </c>
      <c r="B25" s="1">
        <v>18</v>
      </c>
    </row>
    <row r="26" spans="1:2" x14ac:dyDescent="0.35">
      <c r="A26" s="1" t="s">
        <v>72</v>
      </c>
      <c r="B26" s="1">
        <v>14</v>
      </c>
    </row>
    <row r="27" spans="1:2" x14ac:dyDescent="0.35">
      <c r="A27" s="1" t="s">
        <v>73</v>
      </c>
      <c r="B27" s="1">
        <v>12</v>
      </c>
    </row>
    <row r="28" spans="1:2" x14ac:dyDescent="0.35">
      <c r="A28" s="1" t="s">
        <v>74</v>
      </c>
      <c r="B28" s="1">
        <v>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2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80</v>
      </c>
    </row>
    <row r="3" spans="1:3" x14ac:dyDescent="0.3">
      <c r="A3" s="2" t="s">
        <v>19</v>
      </c>
      <c r="B3" s="2" t="s">
        <v>78</v>
      </c>
      <c r="C3" s="2" t="s">
        <v>79</v>
      </c>
    </row>
    <row r="4" spans="1:3" x14ac:dyDescent="0.35">
      <c r="A4" s="1">
        <v>2005</v>
      </c>
      <c r="B4" s="1">
        <v>-1.4</v>
      </c>
      <c r="C4" s="1">
        <v>25</v>
      </c>
    </row>
    <row r="5" spans="1:3" x14ac:dyDescent="0.35">
      <c r="A5" s="1">
        <v>2006</v>
      </c>
      <c r="B5" s="1">
        <v>0.2</v>
      </c>
      <c r="C5" s="1">
        <v>19.5</v>
      </c>
    </row>
    <row r="6" spans="1:3" x14ac:dyDescent="0.35">
      <c r="A6" s="1">
        <v>2007</v>
      </c>
      <c r="B6" s="1">
        <v>-4</v>
      </c>
      <c r="C6" s="1">
        <v>19.8</v>
      </c>
    </row>
    <row r="7" spans="1:3" x14ac:dyDescent="0.35">
      <c r="A7" s="1">
        <v>2008</v>
      </c>
      <c r="B7" s="1">
        <v>-7.2</v>
      </c>
      <c r="C7" s="1">
        <v>30.8</v>
      </c>
    </row>
    <row r="8" spans="1:3" x14ac:dyDescent="0.35">
      <c r="A8" s="1">
        <v>2009</v>
      </c>
      <c r="B8" s="1">
        <v>-6.4</v>
      </c>
      <c r="C8" s="1">
        <v>33.299999999999997</v>
      </c>
    </row>
    <row r="9" spans="1:3" x14ac:dyDescent="0.35">
      <c r="A9" s="1">
        <v>2010</v>
      </c>
      <c r="B9" s="1">
        <v>-5.7</v>
      </c>
      <c r="C9" s="1">
        <v>36.9</v>
      </c>
    </row>
    <row r="10" spans="1:3" x14ac:dyDescent="0.35">
      <c r="A10" s="1">
        <v>2011</v>
      </c>
      <c r="B10" s="1">
        <v>-4.3</v>
      </c>
      <c r="C10" s="1">
        <v>41.2</v>
      </c>
    </row>
    <row r="11" spans="1:3" x14ac:dyDescent="0.35">
      <c r="A11" s="1">
        <v>2012</v>
      </c>
      <c r="B11" s="1">
        <v>-3.9</v>
      </c>
      <c r="C11" s="1">
        <v>39.6</v>
      </c>
    </row>
    <row r="12" spans="1:3" x14ac:dyDescent="0.35">
      <c r="A12" s="1">
        <v>2013</v>
      </c>
      <c r="B12" s="1">
        <v>-5</v>
      </c>
      <c r="C12" s="1">
        <v>41.8</v>
      </c>
    </row>
    <row r="13" spans="1:3" x14ac:dyDescent="0.35">
      <c r="A13" s="1">
        <v>2014</v>
      </c>
      <c r="B13" s="1">
        <v>-5.5</v>
      </c>
      <c r="C13" s="1">
        <v>46.1</v>
      </c>
    </row>
    <row r="14" spans="1:3" x14ac:dyDescent="0.35">
      <c r="A14" s="1">
        <v>2015</v>
      </c>
      <c r="B14" s="1">
        <v>-3.1</v>
      </c>
      <c r="C14" s="1">
        <v>45</v>
      </c>
    </row>
    <row r="15" spans="1:3" x14ac:dyDescent="0.35">
      <c r="A15" s="1">
        <v>2016</v>
      </c>
      <c r="B15" s="1">
        <v>-2.6</v>
      </c>
      <c r="C15" s="1">
        <v>44.1</v>
      </c>
    </row>
    <row r="16" spans="1:3" x14ac:dyDescent="0.35">
      <c r="A16" s="1">
        <v>2017</v>
      </c>
      <c r="B16" s="1">
        <v>-2.4</v>
      </c>
      <c r="C16" s="1">
        <v>43.6</v>
      </c>
    </row>
    <row r="17" spans="1:3" x14ac:dyDescent="0.35">
      <c r="A17" s="1">
        <v>2018</v>
      </c>
      <c r="B17" s="1">
        <v>-3.8</v>
      </c>
      <c r="C17" s="1">
        <v>44.3</v>
      </c>
    </row>
    <row r="18" spans="1:3" x14ac:dyDescent="0.35">
      <c r="A18" s="1">
        <v>2019</v>
      </c>
      <c r="B18" s="1">
        <v>-5.8</v>
      </c>
      <c r="C18" s="1">
        <v>47.3</v>
      </c>
    </row>
    <row r="19" spans="1:3" x14ac:dyDescent="0.35">
      <c r="A19" s="1">
        <v>2020</v>
      </c>
      <c r="B19" s="1">
        <v>-4.2</v>
      </c>
      <c r="C19" s="1">
        <v>48.6</v>
      </c>
    </row>
    <row r="20" spans="1:3" x14ac:dyDescent="0.35">
      <c r="A20" s="1">
        <v>2021</v>
      </c>
      <c r="B20" s="1">
        <v>-1.5</v>
      </c>
      <c r="C20" s="1">
        <v>47.3</v>
      </c>
    </row>
    <row r="21" spans="1:3" x14ac:dyDescent="0.35">
      <c r="A21" s="1">
        <v>2022</v>
      </c>
      <c r="B21" s="1">
        <v>-2.9</v>
      </c>
      <c r="C21" s="1">
        <v>47.3</v>
      </c>
    </row>
    <row r="22" spans="1:3" x14ac:dyDescent="0.35">
      <c r="A22" s="1">
        <v>2023</v>
      </c>
      <c r="B22" s="1">
        <v>-6.4</v>
      </c>
      <c r="C22" s="1">
        <v>54.4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2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83</v>
      </c>
    </row>
    <row r="3" spans="1:3" x14ac:dyDescent="0.3">
      <c r="A3" s="2" t="s">
        <v>75</v>
      </c>
      <c r="B3" s="2" t="s">
        <v>81</v>
      </c>
      <c r="C3" s="2" t="s">
        <v>82</v>
      </c>
    </row>
    <row r="4" spans="1:3" x14ac:dyDescent="0.35">
      <c r="A4" s="1">
        <v>2005</v>
      </c>
      <c r="B4" s="1">
        <v>-0.7</v>
      </c>
      <c r="C4" s="1">
        <v>3.5</v>
      </c>
    </row>
    <row r="5" spans="1:3" x14ac:dyDescent="0.35">
      <c r="A5" s="1">
        <v>2006</v>
      </c>
      <c r="B5" s="1">
        <v>3.3</v>
      </c>
      <c r="C5" s="1">
        <v>5.7</v>
      </c>
    </row>
    <row r="6" spans="1:3" x14ac:dyDescent="0.35">
      <c r="A6" s="1">
        <v>2007</v>
      </c>
      <c r="B6" s="1">
        <v>5.3</v>
      </c>
      <c r="C6" s="1">
        <v>1.1000000000000001</v>
      </c>
    </row>
    <row r="7" spans="1:3" x14ac:dyDescent="0.35">
      <c r="A7" s="1">
        <v>2008</v>
      </c>
      <c r="B7" s="1">
        <v>4.4000000000000004</v>
      </c>
      <c r="C7" s="1">
        <v>2.1</v>
      </c>
    </row>
    <row r="8" spans="1:3" x14ac:dyDescent="0.35">
      <c r="A8" s="1">
        <v>2009</v>
      </c>
      <c r="B8" s="1">
        <v>5.7</v>
      </c>
      <c r="C8" s="1">
        <v>4.2</v>
      </c>
    </row>
    <row r="9" spans="1:3" x14ac:dyDescent="0.35">
      <c r="A9" s="1">
        <v>2010</v>
      </c>
      <c r="B9" s="1">
        <v>0.7</v>
      </c>
      <c r="C9" s="1">
        <v>2.7</v>
      </c>
    </row>
    <row r="10" spans="1:3" x14ac:dyDescent="0.35">
      <c r="A10" s="1">
        <v>2011</v>
      </c>
      <c r="B10" s="1">
        <v>1.5</v>
      </c>
      <c r="C10" s="1">
        <v>2.1</v>
      </c>
    </row>
    <row r="11" spans="1:3" x14ac:dyDescent="0.35">
      <c r="A11" s="1">
        <v>2012</v>
      </c>
      <c r="B11" s="1">
        <v>0.4</v>
      </c>
      <c r="C11" s="1">
        <v>2.2999999999999998</v>
      </c>
    </row>
    <row r="12" spans="1:3" x14ac:dyDescent="0.35">
      <c r="A12" s="1">
        <v>2013</v>
      </c>
      <c r="B12" s="1">
        <v>2.4</v>
      </c>
      <c r="C12" s="1">
        <v>1.3</v>
      </c>
    </row>
    <row r="13" spans="1:3" x14ac:dyDescent="0.35">
      <c r="A13" s="1">
        <v>2014</v>
      </c>
      <c r="B13" s="1">
        <v>1.2</v>
      </c>
      <c r="C13" s="1">
        <v>1.4</v>
      </c>
    </row>
    <row r="14" spans="1:3" x14ac:dyDescent="0.35">
      <c r="A14" s="1">
        <v>2015</v>
      </c>
      <c r="B14" s="1">
        <v>2.2000000000000002</v>
      </c>
      <c r="C14" s="1">
        <v>3.9</v>
      </c>
    </row>
    <row r="15" spans="1:3" x14ac:dyDescent="0.35">
      <c r="A15" s="1">
        <v>2016</v>
      </c>
      <c r="B15" s="1">
        <v>2.7</v>
      </c>
      <c r="C15" s="1">
        <v>3</v>
      </c>
    </row>
    <row r="16" spans="1:3" x14ac:dyDescent="0.35">
      <c r="A16" s="1">
        <v>2017</v>
      </c>
      <c r="B16" s="1">
        <v>1.4</v>
      </c>
      <c r="C16" s="1">
        <v>2</v>
      </c>
    </row>
    <row r="17" spans="1:3" x14ac:dyDescent="0.35">
      <c r="A17" s="1">
        <v>2018</v>
      </c>
      <c r="B17" s="1">
        <v>2.7</v>
      </c>
      <c r="C17" s="1">
        <v>0.8</v>
      </c>
    </row>
    <row r="18" spans="1:3" x14ac:dyDescent="0.35">
      <c r="A18" s="1">
        <v>2019</v>
      </c>
      <c r="B18" s="1">
        <v>2.2999999999999998</v>
      </c>
      <c r="C18" s="1">
        <v>1.3</v>
      </c>
    </row>
    <row r="19" spans="1:3" x14ac:dyDescent="0.35">
      <c r="A19" s="1">
        <v>2020</v>
      </c>
      <c r="B19" s="1">
        <v>-0.4</v>
      </c>
      <c r="C19" s="1">
        <v>1.4</v>
      </c>
    </row>
    <row r="20" spans="1:3" x14ac:dyDescent="0.35">
      <c r="A20" s="1">
        <v>2021</v>
      </c>
      <c r="B20" s="1">
        <v>0.8</v>
      </c>
      <c r="C20" s="1">
        <v>2</v>
      </c>
    </row>
    <row r="21" spans="1:3" x14ac:dyDescent="0.35">
      <c r="A21" s="1">
        <v>2022</v>
      </c>
      <c r="B21" s="1">
        <v>0.4</v>
      </c>
      <c r="C21" s="1">
        <v>-0.6</v>
      </c>
    </row>
    <row r="22" spans="1:3" x14ac:dyDescent="0.35">
      <c r="A22" s="1">
        <v>2023</v>
      </c>
      <c r="B22" s="1">
        <v>2.1</v>
      </c>
      <c r="C22" s="1">
        <v>1.2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4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90</v>
      </c>
    </row>
    <row r="3" spans="1:7" x14ac:dyDescent="0.3">
      <c r="A3" s="2" t="s">
        <v>19</v>
      </c>
      <c r="B3" s="2" t="s">
        <v>84</v>
      </c>
      <c r="C3" s="2" t="s">
        <v>85</v>
      </c>
      <c r="D3" s="2" t="s">
        <v>86</v>
      </c>
      <c r="E3" s="2" t="s">
        <v>87</v>
      </c>
      <c r="F3" s="2" t="s">
        <v>88</v>
      </c>
      <c r="G3" s="2" t="s">
        <v>89</v>
      </c>
    </row>
    <row r="4" spans="1:7" x14ac:dyDescent="0.35">
      <c r="A4" s="1">
        <v>2015</v>
      </c>
      <c r="B4" s="1">
        <v>452.8</v>
      </c>
      <c r="C4" s="1">
        <v>452.8</v>
      </c>
      <c r="D4" s="1">
        <v>452.8</v>
      </c>
    </row>
    <row r="5" spans="1:7" x14ac:dyDescent="0.35">
      <c r="A5" s="1">
        <v>2016</v>
      </c>
      <c r="B5" s="1">
        <v>466.5</v>
      </c>
      <c r="C5" s="1">
        <v>465.4</v>
      </c>
      <c r="D5" s="1">
        <v>463.6</v>
      </c>
    </row>
    <row r="6" spans="1:7" x14ac:dyDescent="0.35">
      <c r="A6" s="1">
        <v>2017</v>
      </c>
      <c r="B6" s="1">
        <v>473</v>
      </c>
      <c r="C6" s="1">
        <v>472</v>
      </c>
      <c r="D6" s="1">
        <v>468</v>
      </c>
    </row>
    <row r="7" spans="1:7" x14ac:dyDescent="0.35">
      <c r="A7" s="1">
        <v>2018</v>
      </c>
      <c r="B7" s="1">
        <v>473.7</v>
      </c>
      <c r="C7" s="1">
        <v>473.2</v>
      </c>
      <c r="D7" s="1">
        <v>467.4</v>
      </c>
    </row>
    <row r="8" spans="1:7" x14ac:dyDescent="0.35">
      <c r="A8" s="1">
        <v>2019</v>
      </c>
      <c r="B8" s="1">
        <v>479.8</v>
      </c>
      <c r="C8" s="1">
        <v>478.9</v>
      </c>
      <c r="D8" s="1">
        <v>472.3</v>
      </c>
    </row>
    <row r="9" spans="1:7" x14ac:dyDescent="0.35">
      <c r="A9" s="1">
        <v>2020</v>
      </c>
      <c r="B9" s="1">
        <v>499</v>
      </c>
      <c r="C9" s="1">
        <v>477.7</v>
      </c>
      <c r="D9" s="1">
        <v>469.9</v>
      </c>
    </row>
    <row r="10" spans="1:7" x14ac:dyDescent="0.35">
      <c r="A10" s="1">
        <v>2021</v>
      </c>
      <c r="B10" s="1">
        <v>518.29999999999995</v>
      </c>
      <c r="C10" s="1">
        <v>494.4</v>
      </c>
      <c r="D10" s="1">
        <v>485.6</v>
      </c>
    </row>
    <row r="11" spans="1:7" x14ac:dyDescent="0.35">
      <c r="A11" s="1">
        <v>2022</v>
      </c>
      <c r="B11" s="1">
        <v>510.9</v>
      </c>
      <c r="C11" s="1">
        <v>485.4</v>
      </c>
      <c r="D11" s="1">
        <v>475.1</v>
      </c>
    </row>
    <row r="12" spans="1:7" x14ac:dyDescent="0.35">
      <c r="A12" s="1">
        <v>2023</v>
      </c>
      <c r="B12" s="1">
        <v>503.8</v>
      </c>
      <c r="C12" s="1">
        <v>486.3</v>
      </c>
      <c r="D12" s="1">
        <v>472.4</v>
      </c>
    </row>
    <row r="13" spans="1:7" x14ac:dyDescent="0.35">
      <c r="A13" s="1">
        <v>2024</v>
      </c>
      <c r="B13" s="1">
        <v>504.7</v>
      </c>
      <c r="C13" s="1">
        <v>483.4</v>
      </c>
      <c r="D13" s="1">
        <v>465.1</v>
      </c>
      <c r="E13" s="1">
        <v>504.7</v>
      </c>
      <c r="F13" s="1">
        <v>483.4</v>
      </c>
      <c r="G13" s="1">
        <v>465.1</v>
      </c>
    </row>
    <row r="14" spans="1:7" x14ac:dyDescent="0.35">
      <c r="A14" s="1">
        <v>2025</v>
      </c>
      <c r="E14" s="1">
        <v>510.9</v>
      </c>
      <c r="F14" s="1">
        <v>489.6</v>
      </c>
      <c r="G14" s="1">
        <v>467.6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79"/>
  <sheetViews>
    <sheetView workbookViewId="0"/>
  </sheetViews>
  <sheetFormatPr baseColWidth="10" defaultColWidth="8.88671875" defaultRowHeight="15.6" x14ac:dyDescent="0.35"/>
  <cols>
    <col min="1" max="4" width="20.6640625" style="1" customWidth="1"/>
  </cols>
  <sheetData>
    <row r="1" spans="1:4" x14ac:dyDescent="0.35">
      <c r="A1" s="2" t="s">
        <v>271</v>
      </c>
    </row>
    <row r="3" spans="1:4" x14ac:dyDescent="0.3">
      <c r="A3" s="2" t="s">
        <v>267</v>
      </c>
      <c r="B3" s="2" t="s">
        <v>268</v>
      </c>
      <c r="C3" s="2" t="s">
        <v>269</v>
      </c>
      <c r="D3" s="2" t="s">
        <v>270</v>
      </c>
    </row>
    <row r="4" spans="1:4" x14ac:dyDescent="0.35">
      <c r="A4" s="1" t="s">
        <v>91</v>
      </c>
      <c r="B4" s="1">
        <v>90.99</v>
      </c>
      <c r="C4" s="1">
        <v>6.02</v>
      </c>
      <c r="D4" s="1">
        <v>4.38</v>
      </c>
    </row>
    <row r="5" spans="1:4" x14ac:dyDescent="0.35">
      <c r="A5" s="1" t="s">
        <v>92</v>
      </c>
      <c r="B5" s="1">
        <v>91.62</v>
      </c>
      <c r="C5" s="1">
        <v>5.98</v>
      </c>
      <c r="D5" s="1">
        <v>4.3899999999999997</v>
      </c>
    </row>
    <row r="6" spans="1:4" x14ac:dyDescent="0.35">
      <c r="A6" s="1" t="s">
        <v>93</v>
      </c>
      <c r="B6" s="1">
        <v>90.86</v>
      </c>
      <c r="C6" s="1">
        <v>6.07</v>
      </c>
      <c r="D6" s="1">
        <v>4.55</v>
      </c>
    </row>
    <row r="7" spans="1:4" x14ac:dyDescent="0.35">
      <c r="A7" s="1" t="s">
        <v>94</v>
      </c>
      <c r="B7" s="1">
        <v>90.34</v>
      </c>
      <c r="C7" s="1">
        <v>6.11</v>
      </c>
      <c r="D7" s="1">
        <v>4.68</v>
      </c>
    </row>
    <row r="8" spans="1:4" x14ac:dyDescent="0.35">
      <c r="A8" s="1" t="s">
        <v>95</v>
      </c>
      <c r="B8" s="1">
        <v>90.9</v>
      </c>
      <c r="C8" s="1">
        <v>6.32</v>
      </c>
      <c r="D8" s="1">
        <v>4.8499999999999996</v>
      </c>
    </row>
    <row r="9" spans="1:4" x14ac:dyDescent="0.35">
      <c r="A9" s="1" t="s">
        <v>96</v>
      </c>
      <c r="B9" s="1">
        <v>90.19</v>
      </c>
      <c r="C9" s="1">
        <v>6.53</v>
      </c>
      <c r="D9" s="1">
        <v>5.1100000000000003</v>
      </c>
    </row>
    <row r="10" spans="1:4" x14ac:dyDescent="0.35">
      <c r="A10" s="1" t="s">
        <v>97</v>
      </c>
      <c r="B10" s="1">
        <v>88.68</v>
      </c>
      <c r="C10" s="1">
        <v>6.59</v>
      </c>
      <c r="D10" s="1">
        <v>5.26</v>
      </c>
    </row>
    <row r="11" spans="1:4" x14ac:dyDescent="0.35">
      <c r="A11" s="1" t="s">
        <v>98</v>
      </c>
      <c r="B11" s="1">
        <v>89.64</v>
      </c>
      <c r="C11" s="1">
        <v>6.5</v>
      </c>
      <c r="D11" s="1">
        <v>5.18</v>
      </c>
    </row>
    <row r="12" spans="1:4" x14ac:dyDescent="0.35">
      <c r="A12" s="1" t="s">
        <v>99</v>
      </c>
      <c r="B12" s="1">
        <v>90.2</v>
      </c>
      <c r="C12" s="1">
        <v>6.88</v>
      </c>
      <c r="D12" s="1">
        <v>5.62</v>
      </c>
    </row>
    <row r="13" spans="1:4" x14ac:dyDescent="0.35">
      <c r="A13" s="1" t="s">
        <v>100</v>
      </c>
      <c r="B13" s="1">
        <v>90.72</v>
      </c>
      <c r="C13" s="1">
        <v>6.89</v>
      </c>
      <c r="D13" s="1">
        <v>5.66</v>
      </c>
    </row>
    <row r="14" spans="1:4" x14ac:dyDescent="0.35">
      <c r="A14" s="1" t="s">
        <v>101</v>
      </c>
      <c r="B14" s="1">
        <v>90.63</v>
      </c>
      <c r="C14" s="1">
        <v>6.96</v>
      </c>
      <c r="D14" s="1">
        <v>5.73</v>
      </c>
    </row>
    <row r="15" spans="1:4" x14ac:dyDescent="0.35">
      <c r="A15" s="1" t="s">
        <v>102</v>
      </c>
      <c r="B15" s="1">
        <v>92.03</v>
      </c>
      <c r="C15" s="1">
        <v>7</v>
      </c>
      <c r="D15" s="1">
        <v>5.78</v>
      </c>
    </row>
    <row r="16" spans="1:4" x14ac:dyDescent="0.35">
      <c r="A16" s="1" t="s">
        <v>103</v>
      </c>
      <c r="B16" s="1">
        <v>92.24</v>
      </c>
      <c r="C16" s="1">
        <v>7.34</v>
      </c>
      <c r="D16" s="1">
        <v>6.17</v>
      </c>
    </row>
    <row r="17" spans="1:4" x14ac:dyDescent="0.35">
      <c r="A17" s="1" t="s">
        <v>104</v>
      </c>
      <c r="B17" s="1">
        <v>93.94</v>
      </c>
      <c r="C17" s="1">
        <v>7.41</v>
      </c>
      <c r="D17" s="1">
        <v>6.24</v>
      </c>
    </row>
    <row r="18" spans="1:4" x14ac:dyDescent="0.35">
      <c r="A18" s="1" t="s">
        <v>105</v>
      </c>
      <c r="B18" s="1">
        <v>93.74</v>
      </c>
      <c r="C18" s="1">
        <v>7.54</v>
      </c>
      <c r="D18" s="1">
        <v>6.35</v>
      </c>
    </row>
    <row r="19" spans="1:4" x14ac:dyDescent="0.35">
      <c r="A19" s="1" t="s">
        <v>106</v>
      </c>
      <c r="B19" s="1">
        <v>95.92</v>
      </c>
      <c r="C19" s="1">
        <v>7.49</v>
      </c>
      <c r="D19" s="1">
        <v>6.31</v>
      </c>
    </row>
    <row r="20" spans="1:4" x14ac:dyDescent="0.35">
      <c r="A20" s="1" t="s">
        <v>107</v>
      </c>
      <c r="B20" s="1">
        <v>97.19</v>
      </c>
      <c r="C20" s="1">
        <v>7.44</v>
      </c>
      <c r="D20" s="1">
        <v>6.22</v>
      </c>
    </row>
    <row r="21" spans="1:4" x14ac:dyDescent="0.35">
      <c r="A21" s="1" t="s">
        <v>108</v>
      </c>
      <c r="B21" s="1">
        <v>99.08</v>
      </c>
      <c r="C21" s="1">
        <v>7.56</v>
      </c>
      <c r="D21" s="1">
        <v>6.33</v>
      </c>
    </row>
    <row r="22" spans="1:4" x14ac:dyDescent="0.35">
      <c r="A22" s="1" t="s">
        <v>109</v>
      </c>
      <c r="B22" s="1">
        <v>99.92</v>
      </c>
      <c r="C22" s="1">
        <v>7.63</v>
      </c>
      <c r="D22" s="1">
        <v>6.37</v>
      </c>
    </row>
    <row r="23" spans="1:4" x14ac:dyDescent="0.35">
      <c r="A23" s="1" t="s">
        <v>110</v>
      </c>
      <c r="B23" s="1">
        <v>102.66</v>
      </c>
      <c r="C23" s="1">
        <v>7.62</v>
      </c>
      <c r="D23" s="1">
        <v>6.31</v>
      </c>
    </row>
    <row r="24" spans="1:4" x14ac:dyDescent="0.35">
      <c r="A24" s="1" t="s">
        <v>111</v>
      </c>
      <c r="B24" s="1">
        <v>104.06</v>
      </c>
      <c r="C24" s="1">
        <v>8.09</v>
      </c>
      <c r="D24" s="1">
        <v>6.79</v>
      </c>
    </row>
    <row r="25" spans="1:4" x14ac:dyDescent="0.35">
      <c r="A25" s="1" t="s">
        <v>112</v>
      </c>
      <c r="B25" s="1">
        <v>107.54</v>
      </c>
      <c r="C25" s="1">
        <v>8.16</v>
      </c>
      <c r="D25" s="1">
        <v>6.84</v>
      </c>
    </row>
    <row r="26" spans="1:4" x14ac:dyDescent="0.35">
      <c r="A26" s="1" t="s">
        <v>113</v>
      </c>
      <c r="B26" s="1">
        <v>110.35</v>
      </c>
      <c r="C26" s="1">
        <v>8.43</v>
      </c>
      <c r="D26" s="1">
        <v>7.08</v>
      </c>
    </row>
    <row r="27" spans="1:4" x14ac:dyDescent="0.35">
      <c r="A27" s="1" t="s">
        <v>114</v>
      </c>
      <c r="B27" s="1">
        <v>116.74</v>
      </c>
      <c r="C27" s="1">
        <v>8.66</v>
      </c>
      <c r="D27" s="1">
        <v>7.28</v>
      </c>
    </row>
    <row r="28" spans="1:4" x14ac:dyDescent="0.35">
      <c r="A28" s="1" t="s">
        <v>115</v>
      </c>
      <c r="B28" s="1">
        <v>118.51</v>
      </c>
      <c r="C28" s="1">
        <v>9.34</v>
      </c>
      <c r="D28" s="1">
        <v>7.9</v>
      </c>
    </row>
    <row r="29" spans="1:4" x14ac:dyDescent="0.35">
      <c r="A29" s="1" t="s">
        <v>116</v>
      </c>
      <c r="B29" s="1">
        <v>123.87</v>
      </c>
      <c r="C29" s="1">
        <v>9.6199999999999992</v>
      </c>
      <c r="D29" s="1">
        <v>8.2799999999999994</v>
      </c>
    </row>
    <row r="30" spans="1:4" x14ac:dyDescent="0.35">
      <c r="A30" s="1" t="s">
        <v>117</v>
      </c>
      <c r="B30" s="1">
        <v>126.08</v>
      </c>
      <c r="C30" s="1">
        <v>10.199999999999999</v>
      </c>
      <c r="D30" s="1">
        <v>8.8800000000000008</v>
      </c>
    </row>
    <row r="31" spans="1:4" x14ac:dyDescent="0.35">
      <c r="A31" s="1" t="s">
        <v>118</v>
      </c>
      <c r="B31" s="1">
        <v>128.88999999999999</v>
      </c>
      <c r="C31" s="1">
        <v>10.55</v>
      </c>
      <c r="D31" s="1">
        <v>9.31</v>
      </c>
    </row>
    <row r="32" spans="1:4" x14ac:dyDescent="0.35">
      <c r="A32" s="1" t="s">
        <v>119</v>
      </c>
      <c r="B32" s="1">
        <v>131.52000000000001</v>
      </c>
      <c r="C32" s="1">
        <v>11.85</v>
      </c>
      <c r="D32" s="1">
        <v>10.71</v>
      </c>
    </row>
    <row r="33" spans="1:4" x14ac:dyDescent="0.35">
      <c r="A33" s="1" t="s">
        <v>120</v>
      </c>
      <c r="B33" s="1">
        <v>134.62</v>
      </c>
      <c r="C33" s="1">
        <v>12.21</v>
      </c>
      <c r="D33" s="1">
        <v>11.06</v>
      </c>
    </row>
    <row r="34" spans="1:4" x14ac:dyDescent="0.35">
      <c r="A34" s="1" t="s">
        <v>121</v>
      </c>
      <c r="B34" s="1">
        <v>138.07</v>
      </c>
      <c r="C34" s="1">
        <v>12.62</v>
      </c>
      <c r="D34" s="1">
        <v>11.48</v>
      </c>
    </row>
    <row r="35" spans="1:4" x14ac:dyDescent="0.35">
      <c r="A35" s="1" t="s">
        <v>122</v>
      </c>
      <c r="B35" s="1">
        <v>146.13999999999999</v>
      </c>
      <c r="C35" s="1">
        <v>13.07</v>
      </c>
      <c r="D35" s="1">
        <v>11.94</v>
      </c>
    </row>
    <row r="36" spans="1:4" x14ac:dyDescent="0.35">
      <c r="A36" s="1" t="s">
        <v>123</v>
      </c>
      <c r="B36" s="1">
        <v>145.30000000000001</v>
      </c>
      <c r="C36" s="1">
        <v>13.42</v>
      </c>
      <c r="D36" s="1">
        <v>12.18</v>
      </c>
    </row>
    <row r="37" spans="1:4" x14ac:dyDescent="0.35">
      <c r="A37" s="1" t="s">
        <v>124</v>
      </c>
      <c r="B37" s="1">
        <v>146.71</v>
      </c>
      <c r="C37" s="1">
        <v>13.38</v>
      </c>
      <c r="D37" s="1">
        <v>12.13</v>
      </c>
    </row>
    <row r="38" spans="1:4" x14ac:dyDescent="0.35">
      <c r="A38" s="1" t="s">
        <v>125</v>
      </c>
      <c r="B38" s="1">
        <v>147.16</v>
      </c>
      <c r="C38" s="1">
        <v>13.44</v>
      </c>
      <c r="D38" s="1">
        <v>12.15</v>
      </c>
    </row>
    <row r="39" spans="1:4" x14ac:dyDescent="0.35">
      <c r="A39" s="1" t="s">
        <v>126</v>
      </c>
      <c r="B39" s="1">
        <v>150.59</v>
      </c>
      <c r="C39" s="1">
        <v>13.52</v>
      </c>
      <c r="D39" s="1">
        <v>12.21</v>
      </c>
    </row>
    <row r="40" spans="1:4" x14ac:dyDescent="0.35">
      <c r="A40" s="1" t="s">
        <v>127</v>
      </c>
      <c r="B40" s="1">
        <v>147.86000000000001</v>
      </c>
      <c r="C40" s="1">
        <v>13.78</v>
      </c>
      <c r="D40" s="1">
        <v>12.46</v>
      </c>
    </row>
    <row r="41" spans="1:4" x14ac:dyDescent="0.35">
      <c r="A41" s="1" t="s">
        <v>128</v>
      </c>
      <c r="B41" s="1">
        <v>147.31</v>
      </c>
      <c r="C41" s="1">
        <v>13.15</v>
      </c>
      <c r="D41" s="1">
        <v>11.74</v>
      </c>
    </row>
    <row r="42" spans="1:4" x14ac:dyDescent="0.35">
      <c r="A42" s="1" t="s">
        <v>129</v>
      </c>
      <c r="B42" s="1">
        <v>146.79</v>
      </c>
      <c r="C42" s="1">
        <v>12.84</v>
      </c>
      <c r="D42" s="1">
        <v>11.33</v>
      </c>
    </row>
    <row r="43" spans="1:4" x14ac:dyDescent="0.35">
      <c r="A43" s="1" t="s">
        <v>130</v>
      </c>
      <c r="B43" s="1">
        <v>149.33000000000001</v>
      </c>
      <c r="C43" s="1">
        <v>12.64</v>
      </c>
      <c r="D43" s="1">
        <v>11.06</v>
      </c>
    </row>
    <row r="44" spans="1:4" x14ac:dyDescent="0.35">
      <c r="A44" s="1" t="s">
        <v>131</v>
      </c>
      <c r="B44" s="1">
        <v>147.33000000000001</v>
      </c>
      <c r="C44" s="1">
        <v>13.13</v>
      </c>
      <c r="D44" s="1">
        <v>11.56</v>
      </c>
    </row>
    <row r="45" spans="1:4" x14ac:dyDescent="0.35">
      <c r="A45" s="1" t="s">
        <v>132</v>
      </c>
      <c r="B45" s="1">
        <v>147.31</v>
      </c>
      <c r="C45" s="1">
        <v>12.97</v>
      </c>
      <c r="D45" s="1">
        <v>11.42</v>
      </c>
    </row>
    <row r="46" spans="1:4" x14ac:dyDescent="0.35">
      <c r="A46" s="1" t="s">
        <v>133</v>
      </c>
      <c r="B46" s="1">
        <v>144.85</v>
      </c>
      <c r="C46" s="1">
        <v>12.86</v>
      </c>
      <c r="D46" s="1">
        <v>11.32</v>
      </c>
    </row>
    <row r="47" spans="1:4" x14ac:dyDescent="0.35">
      <c r="A47" s="1" t="s">
        <v>134</v>
      </c>
      <c r="B47" s="1">
        <v>145.5</v>
      </c>
      <c r="C47" s="1">
        <v>12.64</v>
      </c>
      <c r="D47" s="1">
        <v>11.09</v>
      </c>
    </row>
    <row r="48" spans="1:4" x14ac:dyDescent="0.35">
      <c r="A48" s="1" t="s">
        <v>135</v>
      </c>
      <c r="B48" s="1">
        <v>142.24</v>
      </c>
      <c r="C48" s="1">
        <v>12.67</v>
      </c>
      <c r="D48" s="1">
        <v>10.98</v>
      </c>
    </row>
    <row r="49" spans="1:4" x14ac:dyDescent="0.35">
      <c r="A49" s="1" t="s">
        <v>136</v>
      </c>
      <c r="B49" s="1">
        <v>139.9</v>
      </c>
      <c r="C49" s="1">
        <v>12.39</v>
      </c>
      <c r="D49" s="1">
        <v>10.7</v>
      </c>
    </row>
    <row r="50" spans="1:4" x14ac:dyDescent="0.35">
      <c r="A50" s="1" t="s">
        <v>137</v>
      </c>
      <c r="B50" s="1">
        <v>136.53</v>
      </c>
      <c r="C50" s="1">
        <v>12.09</v>
      </c>
      <c r="D50" s="1">
        <v>10.39</v>
      </c>
    </row>
    <row r="51" spans="1:4" x14ac:dyDescent="0.35">
      <c r="A51" s="1" t="s">
        <v>138</v>
      </c>
      <c r="B51" s="1">
        <v>135.68</v>
      </c>
      <c r="C51" s="1">
        <v>11.8</v>
      </c>
      <c r="D51" s="1">
        <v>10.119999999999999</v>
      </c>
    </row>
    <row r="52" spans="1:4" x14ac:dyDescent="0.35">
      <c r="A52" s="1" t="s">
        <v>139</v>
      </c>
      <c r="B52" s="1">
        <v>132.38</v>
      </c>
      <c r="C52" s="1">
        <v>13.12</v>
      </c>
      <c r="D52" s="1">
        <v>11.53</v>
      </c>
    </row>
    <row r="53" spans="1:4" x14ac:dyDescent="0.35">
      <c r="A53" s="1" t="s">
        <v>140</v>
      </c>
      <c r="B53" s="1">
        <v>129.63999999999999</v>
      </c>
      <c r="C53" s="1">
        <v>12.67</v>
      </c>
      <c r="D53" s="1">
        <v>11.04</v>
      </c>
    </row>
    <row r="54" spans="1:4" x14ac:dyDescent="0.35">
      <c r="A54" s="1" t="s">
        <v>141</v>
      </c>
      <c r="B54" s="1">
        <v>126.61</v>
      </c>
      <c r="C54" s="1">
        <v>12.51</v>
      </c>
      <c r="D54" s="1">
        <v>10.94</v>
      </c>
    </row>
    <row r="55" spans="1:4" x14ac:dyDescent="0.35">
      <c r="A55" s="1" t="s">
        <v>142</v>
      </c>
      <c r="B55" s="1">
        <v>126.49</v>
      </c>
      <c r="C55" s="1">
        <v>12.45</v>
      </c>
      <c r="D55" s="1">
        <v>10.99</v>
      </c>
    </row>
    <row r="56" spans="1:4" x14ac:dyDescent="0.35">
      <c r="A56" s="1" t="s">
        <v>143</v>
      </c>
      <c r="B56" s="1">
        <v>122.5</v>
      </c>
      <c r="C56" s="1">
        <v>12.26</v>
      </c>
      <c r="D56" s="1">
        <v>10.73</v>
      </c>
    </row>
    <row r="57" spans="1:4" x14ac:dyDescent="0.35">
      <c r="A57" s="1" t="s">
        <v>144</v>
      </c>
      <c r="B57" s="1">
        <v>120.32</v>
      </c>
      <c r="C57" s="1">
        <v>11.26</v>
      </c>
      <c r="D57" s="1">
        <v>9.52</v>
      </c>
    </row>
    <row r="58" spans="1:4" x14ac:dyDescent="0.35">
      <c r="A58" s="1" t="s">
        <v>145</v>
      </c>
      <c r="B58" s="1">
        <v>118.04</v>
      </c>
      <c r="C58" s="1">
        <v>10.43</v>
      </c>
      <c r="D58" s="1">
        <v>8.39</v>
      </c>
    </row>
    <row r="59" spans="1:4" x14ac:dyDescent="0.35">
      <c r="A59" s="1" t="s">
        <v>146</v>
      </c>
      <c r="B59" s="1">
        <v>117.69</v>
      </c>
      <c r="C59" s="1">
        <v>9.7100000000000009</v>
      </c>
      <c r="D59" s="1">
        <v>7.42</v>
      </c>
    </row>
    <row r="60" spans="1:4" x14ac:dyDescent="0.35">
      <c r="A60" s="1" t="s">
        <v>147</v>
      </c>
      <c r="B60" s="1">
        <v>116.04</v>
      </c>
      <c r="C60" s="1">
        <v>9.86</v>
      </c>
      <c r="D60" s="1">
        <v>7.61</v>
      </c>
    </row>
    <row r="61" spans="1:4" x14ac:dyDescent="0.35">
      <c r="A61" s="1" t="s">
        <v>148</v>
      </c>
      <c r="B61" s="1">
        <v>115.57</v>
      </c>
      <c r="C61" s="1">
        <v>9.51</v>
      </c>
      <c r="D61" s="1">
        <v>7.17</v>
      </c>
    </row>
    <row r="62" spans="1:4" x14ac:dyDescent="0.35">
      <c r="A62" s="1" t="s">
        <v>149</v>
      </c>
      <c r="B62" s="1">
        <v>115.26</v>
      </c>
      <c r="C62" s="1">
        <v>9.34</v>
      </c>
      <c r="D62" s="1">
        <v>6.94</v>
      </c>
    </row>
    <row r="63" spans="1:4" x14ac:dyDescent="0.35">
      <c r="A63" s="1" t="s">
        <v>150</v>
      </c>
      <c r="B63" s="1">
        <v>115.74</v>
      </c>
      <c r="C63" s="1">
        <v>9.3800000000000008</v>
      </c>
      <c r="D63" s="1">
        <v>7</v>
      </c>
    </row>
    <row r="64" spans="1:4" x14ac:dyDescent="0.35">
      <c r="A64" s="1" t="s">
        <v>151</v>
      </c>
      <c r="B64" s="1">
        <v>113.94</v>
      </c>
      <c r="C64" s="1">
        <v>9.3699999999999992</v>
      </c>
      <c r="D64" s="1">
        <v>6.98</v>
      </c>
    </row>
    <row r="65" spans="1:4" x14ac:dyDescent="0.35">
      <c r="A65" s="1" t="s">
        <v>152</v>
      </c>
      <c r="B65" s="1">
        <v>113.8</v>
      </c>
      <c r="C65" s="1">
        <v>9.1199999999999992</v>
      </c>
      <c r="D65" s="1">
        <v>6.7</v>
      </c>
    </row>
    <row r="66" spans="1:4" x14ac:dyDescent="0.35">
      <c r="A66" s="1" t="s">
        <v>153</v>
      </c>
      <c r="B66" s="1">
        <v>113.8</v>
      </c>
      <c r="C66" s="1">
        <v>9.07</v>
      </c>
      <c r="D66" s="1">
        <v>6.62</v>
      </c>
    </row>
    <row r="67" spans="1:4" x14ac:dyDescent="0.35">
      <c r="A67" s="1" t="s">
        <v>154</v>
      </c>
      <c r="B67" s="1">
        <v>113.6</v>
      </c>
      <c r="C67" s="1">
        <v>8.99</v>
      </c>
      <c r="D67" s="1">
        <v>6.52</v>
      </c>
    </row>
    <row r="68" spans="1:4" x14ac:dyDescent="0.35">
      <c r="A68" s="1" t="s">
        <v>155</v>
      </c>
      <c r="B68" s="1">
        <v>113.92</v>
      </c>
      <c r="C68" s="1">
        <v>8.9499999999999993</v>
      </c>
      <c r="D68" s="1">
        <v>6.42</v>
      </c>
    </row>
    <row r="69" spans="1:4" x14ac:dyDescent="0.35">
      <c r="A69" s="1" t="s">
        <v>156</v>
      </c>
      <c r="B69" s="1">
        <v>114.08</v>
      </c>
      <c r="C69" s="1">
        <v>8.86</v>
      </c>
      <c r="D69" s="1">
        <v>6.25</v>
      </c>
    </row>
    <row r="70" spans="1:4" x14ac:dyDescent="0.35">
      <c r="A70" s="1" t="s">
        <v>157</v>
      </c>
      <c r="B70" s="1">
        <v>114.63</v>
      </c>
      <c r="C70" s="1">
        <v>8.77</v>
      </c>
      <c r="D70" s="1">
        <v>6.11</v>
      </c>
    </row>
    <row r="71" spans="1:4" x14ac:dyDescent="0.35">
      <c r="A71" s="1" t="s">
        <v>158</v>
      </c>
      <c r="B71" s="1">
        <v>114.93</v>
      </c>
      <c r="C71" s="1">
        <v>8.6999999999999993</v>
      </c>
      <c r="D71" s="1">
        <v>5.95</v>
      </c>
    </row>
    <row r="72" spans="1:4" x14ac:dyDescent="0.35">
      <c r="A72" s="1" t="s">
        <v>159</v>
      </c>
      <c r="B72" s="1">
        <v>114.77</v>
      </c>
      <c r="C72" s="1">
        <v>8.3000000000000007</v>
      </c>
      <c r="D72" s="1">
        <v>5.22</v>
      </c>
    </row>
    <row r="73" spans="1:4" x14ac:dyDescent="0.35">
      <c r="A73" s="1" t="s">
        <v>160</v>
      </c>
      <c r="B73" s="1">
        <v>114.99</v>
      </c>
      <c r="C73" s="1">
        <v>8.1300000000000008</v>
      </c>
      <c r="D73" s="1">
        <v>4.8899999999999997</v>
      </c>
    </row>
    <row r="74" spans="1:4" x14ac:dyDescent="0.35">
      <c r="A74" s="1" t="s">
        <v>161</v>
      </c>
      <c r="B74" s="1">
        <v>115.66</v>
      </c>
      <c r="C74" s="1">
        <v>8.18</v>
      </c>
      <c r="D74" s="1">
        <v>4.96</v>
      </c>
    </row>
    <row r="75" spans="1:4" x14ac:dyDescent="0.35">
      <c r="A75" s="1" t="s">
        <v>162</v>
      </c>
      <c r="B75" s="1">
        <v>116.61</v>
      </c>
      <c r="C75" s="1">
        <v>8.2799999999999994</v>
      </c>
      <c r="D75" s="1">
        <v>5.07</v>
      </c>
    </row>
    <row r="76" spans="1:4" x14ac:dyDescent="0.35">
      <c r="A76" s="1" t="s">
        <v>163</v>
      </c>
      <c r="B76" s="1">
        <v>116.82</v>
      </c>
      <c r="C76" s="1">
        <v>8.08</v>
      </c>
      <c r="D76" s="1">
        <v>4.6100000000000003</v>
      </c>
    </row>
    <row r="77" spans="1:4" x14ac:dyDescent="0.35">
      <c r="A77" s="1" t="s">
        <v>164</v>
      </c>
      <c r="B77" s="1">
        <v>117.38</v>
      </c>
      <c r="C77" s="1">
        <v>8.1199999999999992</v>
      </c>
      <c r="D77" s="1">
        <v>4.7</v>
      </c>
    </row>
    <row r="78" spans="1:4" x14ac:dyDescent="0.35">
      <c r="A78" s="1" t="s">
        <v>165</v>
      </c>
      <c r="B78" s="1">
        <v>116.34</v>
      </c>
      <c r="C78" s="1">
        <v>8.81</v>
      </c>
      <c r="D78" s="1">
        <v>6</v>
      </c>
    </row>
    <row r="79" spans="1:4" x14ac:dyDescent="0.35">
      <c r="A79" s="1" t="s">
        <v>166</v>
      </c>
      <c r="B79" s="1">
        <v>114.91</v>
      </c>
      <c r="C79" s="1">
        <v>9.43</v>
      </c>
      <c r="D79" s="1">
        <v>7.13</v>
      </c>
    </row>
    <row r="80" spans="1:4" x14ac:dyDescent="0.35">
      <c r="A80" s="1" t="s">
        <v>167</v>
      </c>
      <c r="B80" s="1">
        <v>113.93</v>
      </c>
      <c r="C80" s="1">
        <v>9.1999999999999993</v>
      </c>
      <c r="D80" s="1">
        <v>6.82</v>
      </c>
    </row>
    <row r="81" spans="1:4" x14ac:dyDescent="0.35">
      <c r="A81" s="1" t="s">
        <v>168</v>
      </c>
      <c r="B81" s="1">
        <v>114.57</v>
      </c>
      <c r="C81" s="1">
        <v>8.94</v>
      </c>
      <c r="D81" s="1">
        <v>6.41</v>
      </c>
    </row>
    <row r="82" spans="1:4" x14ac:dyDescent="0.35">
      <c r="A82" s="1" t="s">
        <v>169</v>
      </c>
      <c r="B82" s="1">
        <v>116.49</v>
      </c>
      <c r="C82" s="1">
        <v>8.84</v>
      </c>
      <c r="D82" s="1">
        <v>6.15</v>
      </c>
    </row>
    <row r="83" spans="1:4" x14ac:dyDescent="0.35">
      <c r="A83" s="1" t="s">
        <v>170</v>
      </c>
      <c r="B83" s="1">
        <v>118.94</v>
      </c>
      <c r="C83" s="1">
        <v>8.8699999999999992</v>
      </c>
      <c r="D83" s="1">
        <v>6.03</v>
      </c>
    </row>
    <row r="84" spans="1:4" x14ac:dyDescent="0.35">
      <c r="A84" s="1" t="s">
        <v>171</v>
      </c>
      <c r="B84" s="1">
        <v>120.4</v>
      </c>
      <c r="C84" s="1">
        <v>8.85</v>
      </c>
      <c r="D84" s="1">
        <v>5.83</v>
      </c>
    </row>
    <row r="85" spans="1:4" x14ac:dyDescent="0.35">
      <c r="A85" s="1" t="s">
        <v>172</v>
      </c>
      <c r="B85" s="1">
        <v>123.39</v>
      </c>
      <c r="C85" s="1">
        <v>9.1</v>
      </c>
      <c r="D85" s="1">
        <v>6.14</v>
      </c>
    </row>
    <row r="86" spans="1:4" x14ac:dyDescent="0.35">
      <c r="A86" s="1" t="s">
        <v>173</v>
      </c>
      <c r="B86" s="1">
        <v>124.78</v>
      </c>
      <c r="C86" s="1">
        <v>9.52</v>
      </c>
      <c r="D86" s="1">
        <v>6.73</v>
      </c>
    </row>
    <row r="87" spans="1:4" x14ac:dyDescent="0.35">
      <c r="A87" s="1" t="s">
        <v>174</v>
      </c>
      <c r="B87" s="1">
        <v>126.37</v>
      </c>
      <c r="C87" s="1">
        <v>9.77</v>
      </c>
      <c r="D87" s="1">
        <v>7.04</v>
      </c>
    </row>
    <row r="88" spans="1:4" x14ac:dyDescent="0.35">
      <c r="A88" s="1" t="s">
        <v>175</v>
      </c>
      <c r="B88" s="1">
        <v>127.84</v>
      </c>
      <c r="C88" s="1">
        <v>9.9700000000000006</v>
      </c>
      <c r="D88" s="1">
        <v>7.24</v>
      </c>
    </row>
    <row r="89" spans="1:4" x14ac:dyDescent="0.35">
      <c r="A89" s="1" t="s">
        <v>176</v>
      </c>
      <c r="B89" s="1">
        <v>130.13</v>
      </c>
      <c r="C89" s="1">
        <v>9.98</v>
      </c>
      <c r="D89" s="1">
        <v>7.18</v>
      </c>
    </row>
    <row r="90" spans="1:4" x14ac:dyDescent="0.35">
      <c r="A90" s="1" t="s">
        <v>177</v>
      </c>
      <c r="B90" s="1">
        <v>132.79</v>
      </c>
      <c r="C90" s="1">
        <v>10.39</v>
      </c>
      <c r="D90" s="1">
        <v>7.64</v>
      </c>
    </row>
    <row r="91" spans="1:4" x14ac:dyDescent="0.35">
      <c r="A91" s="1" t="s">
        <v>178</v>
      </c>
      <c r="B91" s="1">
        <v>135.29</v>
      </c>
      <c r="C91" s="1">
        <v>10.32</v>
      </c>
      <c r="D91" s="1">
        <v>7.37</v>
      </c>
    </row>
    <row r="92" spans="1:4" x14ac:dyDescent="0.35">
      <c r="A92" s="1" t="s">
        <v>179</v>
      </c>
      <c r="B92" s="1">
        <v>136.63999999999999</v>
      </c>
      <c r="C92" s="1">
        <v>10.46</v>
      </c>
      <c r="D92" s="1">
        <v>7.43</v>
      </c>
    </row>
    <row r="93" spans="1:4" x14ac:dyDescent="0.35">
      <c r="A93" s="1" t="s">
        <v>180</v>
      </c>
      <c r="B93" s="1">
        <v>139.16999999999999</v>
      </c>
      <c r="C93" s="1">
        <v>10.47</v>
      </c>
      <c r="D93" s="1">
        <v>7.37</v>
      </c>
    </row>
    <row r="94" spans="1:4" x14ac:dyDescent="0.35">
      <c r="A94" s="1" t="s">
        <v>181</v>
      </c>
      <c r="B94" s="1">
        <v>139.82</v>
      </c>
      <c r="C94" s="1">
        <v>10.66</v>
      </c>
      <c r="D94" s="1">
        <v>7.6</v>
      </c>
    </row>
    <row r="95" spans="1:4" x14ac:dyDescent="0.35">
      <c r="A95" s="1" t="s">
        <v>182</v>
      </c>
      <c r="B95" s="1">
        <v>140.19999999999999</v>
      </c>
      <c r="C95" s="1">
        <v>10.82</v>
      </c>
      <c r="D95" s="1">
        <v>7.82</v>
      </c>
    </row>
    <row r="96" spans="1:4" x14ac:dyDescent="0.35">
      <c r="A96" s="1" t="s">
        <v>183</v>
      </c>
      <c r="B96" s="1">
        <v>140.99</v>
      </c>
      <c r="C96" s="1">
        <v>10.79</v>
      </c>
      <c r="D96" s="1">
        <v>7.7</v>
      </c>
    </row>
    <row r="97" spans="1:4" x14ac:dyDescent="0.35">
      <c r="A97" s="1" t="s">
        <v>184</v>
      </c>
      <c r="B97" s="1">
        <v>143.19999999999999</v>
      </c>
      <c r="C97" s="1">
        <v>10.5</v>
      </c>
      <c r="D97" s="1">
        <v>7.06</v>
      </c>
    </row>
    <row r="98" spans="1:4" x14ac:dyDescent="0.35">
      <c r="A98" s="1" t="s">
        <v>185</v>
      </c>
      <c r="B98" s="1">
        <v>145.51</v>
      </c>
      <c r="C98" s="1">
        <v>10.08</v>
      </c>
      <c r="D98" s="1">
        <v>6.09</v>
      </c>
    </row>
    <row r="99" spans="1:4" x14ac:dyDescent="0.35">
      <c r="A99" s="1" t="s">
        <v>186</v>
      </c>
      <c r="B99" s="1">
        <v>147.77000000000001</v>
      </c>
      <c r="C99" s="1">
        <v>9.75</v>
      </c>
      <c r="D99" s="1">
        <v>5.19</v>
      </c>
    </row>
    <row r="100" spans="1:4" x14ac:dyDescent="0.35">
      <c r="A100" s="1" t="s">
        <v>187</v>
      </c>
      <c r="B100" s="1">
        <v>149.41</v>
      </c>
      <c r="C100" s="1">
        <v>9.76</v>
      </c>
      <c r="D100" s="1">
        <v>4.96</v>
      </c>
    </row>
    <row r="101" spans="1:4" x14ac:dyDescent="0.35">
      <c r="A101" s="1" t="s">
        <v>188</v>
      </c>
      <c r="B101" s="1">
        <v>151.91999999999999</v>
      </c>
      <c r="C101" s="1">
        <v>9.76</v>
      </c>
      <c r="D101" s="1">
        <v>4.76</v>
      </c>
    </row>
    <row r="102" spans="1:4" x14ac:dyDescent="0.35">
      <c r="A102" s="1" t="s">
        <v>189</v>
      </c>
      <c r="B102" s="1">
        <v>154.61000000000001</v>
      </c>
      <c r="C102" s="1">
        <v>9.91</v>
      </c>
      <c r="D102" s="1">
        <v>4.71</v>
      </c>
    </row>
    <row r="103" spans="1:4" x14ac:dyDescent="0.35">
      <c r="A103" s="1" t="s">
        <v>190</v>
      </c>
      <c r="B103" s="1">
        <v>158.04</v>
      </c>
      <c r="C103" s="1">
        <v>10.01</v>
      </c>
      <c r="D103" s="1">
        <v>4.6900000000000004</v>
      </c>
    </row>
    <row r="104" spans="1:4" x14ac:dyDescent="0.35">
      <c r="A104" s="1" t="s">
        <v>191</v>
      </c>
      <c r="B104" s="1">
        <v>160.71</v>
      </c>
      <c r="C104" s="1">
        <v>10.16</v>
      </c>
      <c r="D104" s="1">
        <v>4.6100000000000003</v>
      </c>
    </row>
    <row r="105" spans="1:4" x14ac:dyDescent="0.35">
      <c r="A105" s="1" t="s">
        <v>192</v>
      </c>
      <c r="B105" s="1">
        <v>163.79</v>
      </c>
      <c r="C105" s="1">
        <v>10.24</v>
      </c>
      <c r="D105" s="1">
        <v>4.62</v>
      </c>
    </row>
    <row r="106" spans="1:4" x14ac:dyDescent="0.35">
      <c r="A106" s="1" t="s">
        <v>193</v>
      </c>
      <c r="B106" s="1">
        <v>166.5</v>
      </c>
      <c r="C106" s="1">
        <v>10.44</v>
      </c>
      <c r="D106" s="1">
        <v>4.68</v>
      </c>
    </row>
    <row r="107" spans="1:4" x14ac:dyDescent="0.35">
      <c r="A107" s="1" t="s">
        <v>194</v>
      </c>
      <c r="B107" s="1">
        <v>170.21</v>
      </c>
      <c r="C107" s="1">
        <v>10.63</v>
      </c>
      <c r="D107" s="1">
        <v>4.82</v>
      </c>
    </row>
    <row r="108" spans="1:4" x14ac:dyDescent="0.35">
      <c r="A108" s="1" t="s">
        <v>195</v>
      </c>
      <c r="B108" s="1">
        <v>171.85</v>
      </c>
      <c r="C108" s="1">
        <v>10.83</v>
      </c>
      <c r="D108" s="1">
        <v>4.97</v>
      </c>
    </row>
    <row r="109" spans="1:4" x14ac:dyDescent="0.35">
      <c r="A109" s="1" t="s">
        <v>196</v>
      </c>
      <c r="B109" s="1">
        <v>176.25</v>
      </c>
      <c r="C109" s="1">
        <v>11.08</v>
      </c>
      <c r="D109" s="1">
        <v>5.16</v>
      </c>
    </row>
    <row r="110" spans="1:4" x14ac:dyDescent="0.35">
      <c r="A110" s="1" t="s">
        <v>197</v>
      </c>
      <c r="B110" s="1">
        <v>178.98</v>
      </c>
      <c r="C110" s="1">
        <v>11.24</v>
      </c>
      <c r="D110" s="1">
        <v>5.2</v>
      </c>
    </row>
    <row r="111" spans="1:4" x14ac:dyDescent="0.35">
      <c r="A111" s="1" t="s">
        <v>198</v>
      </c>
      <c r="B111" s="1">
        <v>181.85</v>
      </c>
      <c r="C111" s="1">
        <v>11.54</v>
      </c>
      <c r="D111" s="1">
        <v>5.64</v>
      </c>
    </row>
    <row r="112" spans="1:4" x14ac:dyDescent="0.35">
      <c r="A112" s="1" t="s">
        <v>199</v>
      </c>
      <c r="B112" s="1">
        <v>182.29</v>
      </c>
      <c r="C112" s="1">
        <v>11.93</v>
      </c>
      <c r="D112" s="1">
        <v>6.24</v>
      </c>
    </row>
    <row r="113" spans="1:4" x14ac:dyDescent="0.35">
      <c r="A113" s="1" t="s">
        <v>200</v>
      </c>
      <c r="B113" s="1">
        <v>185.02</v>
      </c>
      <c r="C113" s="1">
        <v>12.14</v>
      </c>
      <c r="D113" s="1">
        <v>6.66</v>
      </c>
    </row>
    <row r="114" spans="1:4" x14ac:dyDescent="0.35">
      <c r="A114" s="1" t="s">
        <v>201</v>
      </c>
      <c r="B114" s="1">
        <v>186.85</v>
      </c>
      <c r="C114" s="1">
        <v>12.54</v>
      </c>
      <c r="D114" s="1">
        <v>7.26</v>
      </c>
    </row>
    <row r="115" spans="1:4" x14ac:dyDescent="0.35">
      <c r="A115" s="1" t="s">
        <v>202</v>
      </c>
      <c r="B115" s="1">
        <v>189.56</v>
      </c>
      <c r="C115" s="1">
        <v>12.94</v>
      </c>
      <c r="D115" s="1">
        <v>7.89</v>
      </c>
    </row>
    <row r="116" spans="1:4" x14ac:dyDescent="0.35">
      <c r="A116" s="1" t="s">
        <v>203</v>
      </c>
      <c r="B116" s="1">
        <v>190.48</v>
      </c>
      <c r="C116" s="1">
        <v>13.36</v>
      </c>
      <c r="D116" s="1">
        <v>8.4499999999999993</v>
      </c>
    </row>
    <row r="117" spans="1:4" x14ac:dyDescent="0.35">
      <c r="A117" s="1" t="s">
        <v>204</v>
      </c>
      <c r="B117" s="1">
        <v>191.68</v>
      </c>
      <c r="C117" s="1">
        <v>13.54</v>
      </c>
      <c r="D117" s="1">
        <v>8.84</v>
      </c>
    </row>
    <row r="118" spans="1:4" x14ac:dyDescent="0.35">
      <c r="A118" s="1" t="s">
        <v>205</v>
      </c>
      <c r="B118" s="1">
        <v>191.95</v>
      </c>
      <c r="C118" s="1">
        <v>13.84</v>
      </c>
      <c r="D118" s="1">
        <v>9.2799999999999994</v>
      </c>
    </row>
    <row r="119" spans="1:4" x14ac:dyDescent="0.35">
      <c r="A119" s="1" t="s">
        <v>206</v>
      </c>
      <c r="B119" s="1">
        <v>191.49</v>
      </c>
      <c r="C119" s="1">
        <v>13.66</v>
      </c>
      <c r="D119" s="1">
        <v>8.9600000000000009</v>
      </c>
    </row>
    <row r="120" spans="1:4" x14ac:dyDescent="0.35">
      <c r="A120" s="1" t="s">
        <v>207</v>
      </c>
      <c r="B120" s="1">
        <v>191.64</v>
      </c>
      <c r="C120" s="1">
        <v>13.04</v>
      </c>
      <c r="D120" s="1">
        <v>7.57</v>
      </c>
    </row>
    <row r="121" spans="1:4" x14ac:dyDescent="0.35">
      <c r="A121" s="1" t="s">
        <v>208</v>
      </c>
      <c r="B121" s="1">
        <v>192.66</v>
      </c>
      <c r="C121" s="1">
        <v>12.43</v>
      </c>
      <c r="D121" s="1">
        <v>6.22</v>
      </c>
    </row>
    <row r="122" spans="1:4" x14ac:dyDescent="0.35">
      <c r="A122" s="1" t="s">
        <v>209</v>
      </c>
      <c r="B122" s="1">
        <v>193.21</v>
      </c>
      <c r="C122" s="1">
        <v>12.26</v>
      </c>
      <c r="D122" s="1">
        <v>5.66</v>
      </c>
    </row>
    <row r="123" spans="1:4" x14ac:dyDescent="0.35">
      <c r="A123" s="1" t="s">
        <v>210</v>
      </c>
      <c r="B123" s="1">
        <v>193.28</v>
      </c>
      <c r="C123" s="1">
        <v>12.25</v>
      </c>
      <c r="D123" s="1">
        <v>5.58</v>
      </c>
    </row>
    <row r="124" spans="1:4" x14ac:dyDescent="0.35">
      <c r="A124" s="1" t="s">
        <v>211</v>
      </c>
      <c r="B124" s="1">
        <v>192</v>
      </c>
      <c r="C124" s="1">
        <v>12.17</v>
      </c>
      <c r="D124" s="1">
        <v>5.45</v>
      </c>
    </row>
    <row r="125" spans="1:4" x14ac:dyDescent="0.35">
      <c r="A125" s="1" t="s">
        <v>212</v>
      </c>
      <c r="B125" s="1">
        <v>193.06</v>
      </c>
      <c r="C125" s="1">
        <v>12.18</v>
      </c>
      <c r="D125" s="1">
        <v>5.56</v>
      </c>
    </row>
    <row r="126" spans="1:4" x14ac:dyDescent="0.35">
      <c r="A126" s="1" t="s">
        <v>213</v>
      </c>
      <c r="B126" s="1">
        <v>195.57</v>
      </c>
      <c r="C126" s="1">
        <v>12.34</v>
      </c>
      <c r="D126" s="1">
        <v>5.72</v>
      </c>
    </row>
    <row r="127" spans="1:4" x14ac:dyDescent="0.35">
      <c r="A127" s="1" t="s">
        <v>214</v>
      </c>
      <c r="B127" s="1">
        <v>197.36</v>
      </c>
      <c r="C127" s="1">
        <v>12.48</v>
      </c>
      <c r="D127" s="1">
        <v>5.76</v>
      </c>
    </row>
    <row r="128" spans="1:4" x14ac:dyDescent="0.35">
      <c r="A128" s="1" t="s">
        <v>215</v>
      </c>
      <c r="B128" s="1">
        <v>197.29</v>
      </c>
      <c r="C128" s="1">
        <v>12.49</v>
      </c>
      <c r="D128" s="1">
        <v>5.67</v>
      </c>
    </row>
    <row r="129" spans="1:4" x14ac:dyDescent="0.35">
      <c r="A129" s="1" t="s">
        <v>216</v>
      </c>
      <c r="B129" s="1">
        <v>199.1</v>
      </c>
      <c r="C129" s="1">
        <v>12.51</v>
      </c>
      <c r="D129" s="1">
        <v>5.68</v>
      </c>
    </row>
    <row r="130" spans="1:4" x14ac:dyDescent="0.35">
      <c r="A130" s="1" t="s">
        <v>217</v>
      </c>
      <c r="B130" s="1">
        <v>200.3</v>
      </c>
      <c r="C130" s="1">
        <v>12.7</v>
      </c>
      <c r="D130" s="1">
        <v>5.97</v>
      </c>
    </row>
    <row r="131" spans="1:4" x14ac:dyDescent="0.35">
      <c r="A131" s="1" t="s">
        <v>218</v>
      </c>
      <c r="B131" s="1">
        <v>201.63</v>
      </c>
      <c r="C131" s="1">
        <v>12.89</v>
      </c>
      <c r="D131" s="1">
        <v>6.26</v>
      </c>
    </row>
    <row r="132" spans="1:4" x14ac:dyDescent="0.35">
      <c r="A132" s="1" t="s">
        <v>219</v>
      </c>
      <c r="B132" s="1">
        <v>202.88</v>
      </c>
      <c r="C132" s="1">
        <v>12.94</v>
      </c>
      <c r="D132" s="1">
        <v>6.31</v>
      </c>
    </row>
    <row r="133" spans="1:4" x14ac:dyDescent="0.35">
      <c r="A133" s="1" t="s">
        <v>220</v>
      </c>
      <c r="B133" s="1">
        <v>204.21</v>
      </c>
      <c r="C133" s="1">
        <v>12.97</v>
      </c>
      <c r="D133" s="1">
        <v>6.23</v>
      </c>
    </row>
    <row r="134" spans="1:4" x14ac:dyDescent="0.35">
      <c r="A134" s="1" t="s">
        <v>221</v>
      </c>
      <c r="B134" s="1">
        <v>205.5</v>
      </c>
      <c r="C134" s="1">
        <v>13.09</v>
      </c>
      <c r="D134" s="1">
        <v>6.25</v>
      </c>
    </row>
    <row r="135" spans="1:4" x14ac:dyDescent="0.35">
      <c r="A135" s="1" t="s">
        <v>222</v>
      </c>
      <c r="B135" s="1">
        <v>206.68</v>
      </c>
      <c r="C135" s="1">
        <v>13.1</v>
      </c>
      <c r="D135" s="1">
        <v>6.24</v>
      </c>
    </row>
    <row r="136" spans="1:4" x14ac:dyDescent="0.35">
      <c r="A136" s="1" t="s">
        <v>223</v>
      </c>
      <c r="B136" s="1">
        <v>206.98</v>
      </c>
      <c r="C136" s="1">
        <v>13.12</v>
      </c>
      <c r="D136" s="1">
        <v>6.09</v>
      </c>
    </row>
    <row r="137" spans="1:4" x14ac:dyDescent="0.35">
      <c r="A137" s="1" t="s">
        <v>224</v>
      </c>
      <c r="B137" s="1">
        <v>207.85</v>
      </c>
      <c r="C137" s="1">
        <v>13.17</v>
      </c>
      <c r="D137" s="1">
        <v>6.3</v>
      </c>
    </row>
    <row r="138" spans="1:4" x14ac:dyDescent="0.35">
      <c r="A138" s="1" t="s">
        <v>225</v>
      </c>
      <c r="B138" s="1">
        <v>208.43</v>
      </c>
      <c r="C138" s="1">
        <v>13.25</v>
      </c>
      <c r="D138" s="1">
        <v>6.32</v>
      </c>
    </row>
    <row r="139" spans="1:4" x14ac:dyDescent="0.35">
      <c r="A139" s="1" t="s">
        <v>226</v>
      </c>
      <c r="B139" s="1">
        <v>209.79</v>
      </c>
      <c r="C139" s="1">
        <v>13.3</v>
      </c>
      <c r="D139" s="1">
        <v>6.31</v>
      </c>
    </row>
    <row r="140" spans="1:4" x14ac:dyDescent="0.35">
      <c r="A140" s="1" t="s">
        <v>227</v>
      </c>
      <c r="B140" s="1">
        <v>210.06</v>
      </c>
      <c r="C140" s="1">
        <v>13.46</v>
      </c>
      <c r="D140" s="1">
        <v>6.42</v>
      </c>
    </row>
    <row r="141" spans="1:4" x14ac:dyDescent="0.35">
      <c r="A141" s="1" t="s">
        <v>228</v>
      </c>
      <c r="B141" s="1">
        <v>211.56</v>
      </c>
      <c r="C141" s="1">
        <v>13.41</v>
      </c>
      <c r="D141" s="1">
        <v>6.25</v>
      </c>
    </row>
    <row r="142" spans="1:4" x14ac:dyDescent="0.35">
      <c r="A142" s="1" t="s">
        <v>229</v>
      </c>
      <c r="B142" s="1">
        <v>212.44</v>
      </c>
      <c r="C142" s="1">
        <v>13.45</v>
      </c>
      <c r="D142" s="1">
        <v>6.21</v>
      </c>
    </row>
    <row r="143" spans="1:4" x14ac:dyDescent="0.35">
      <c r="A143" s="1" t="s">
        <v>230</v>
      </c>
      <c r="B143" s="1">
        <v>213.34</v>
      </c>
      <c r="C143" s="1">
        <v>13.41</v>
      </c>
      <c r="D143" s="1">
        <v>5.98</v>
      </c>
    </row>
    <row r="144" spans="1:4" x14ac:dyDescent="0.35">
      <c r="A144" s="1" t="s">
        <v>231</v>
      </c>
      <c r="B144" s="1">
        <v>213.07</v>
      </c>
      <c r="C144" s="1">
        <v>13.34</v>
      </c>
      <c r="D144" s="1">
        <v>5.75</v>
      </c>
    </row>
    <row r="145" spans="1:4" x14ac:dyDescent="0.35">
      <c r="A145" s="1" t="s">
        <v>232</v>
      </c>
      <c r="B145" s="1">
        <v>209.51</v>
      </c>
      <c r="C145" s="1">
        <v>13.05</v>
      </c>
      <c r="D145" s="1">
        <v>5.56</v>
      </c>
    </row>
    <row r="146" spans="1:4" x14ac:dyDescent="0.35">
      <c r="A146" s="1" t="s">
        <v>233</v>
      </c>
      <c r="B146" s="1">
        <v>210.79</v>
      </c>
      <c r="C146" s="1">
        <v>13.03</v>
      </c>
      <c r="D146" s="1">
        <v>5.27</v>
      </c>
    </row>
    <row r="147" spans="1:4" x14ac:dyDescent="0.35">
      <c r="A147" s="1" t="s">
        <v>234</v>
      </c>
      <c r="B147" s="1">
        <v>209.84</v>
      </c>
      <c r="C147" s="1">
        <v>12.9</v>
      </c>
      <c r="D147" s="1">
        <v>4.9400000000000004</v>
      </c>
    </row>
    <row r="148" spans="1:4" x14ac:dyDescent="0.35">
      <c r="A148" s="1" t="s">
        <v>235</v>
      </c>
      <c r="B148" s="1">
        <v>211.44</v>
      </c>
      <c r="C148" s="1">
        <v>13.13</v>
      </c>
      <c r="D148" s="1">
        <v>5.13</v>
      </c>
    </row>
    <row r="149" spans="1:4" x14ac:dyDescent="0.35">
      <c r="A149" s="1" t="s">
        <v>236</v>
      </c>
      <c r="B149" s="1">
        <v>214.61</v>
      </c>
      <c r="C149" s="1">
        <v>13.14</v>
      </c>
      <c r="D149" s="1">
        <v>4.9800000000000004</v>
      </c>
    </row>
    <row r="150" spans="1:4" x14ac:dyDescent="0.35">
      <c r="A150" s="1" t="s">
        <v>237</v>
      </c>
      <c r="B150" s="1">
        <v>217.64</v>
      </c>
      <c r="C150" s="1">
        <v>13.33</v>
      </c>
      <c r="D150" s="1">
        <v>5</v>
      </c>
    </row>
    <row r="151" spans="1:4" x14ac:dyDescent="0.35">
      <c r="A151" s="1" t="s">
        <v>238</v>
      </c>
      <c r="B151" s="1">
        <v>219.58</v>
      </c>
      <c r="C151" s="1">
        <v>13.5</v>
      </c>
      <c r="D151" s="1">
        <v>5.07</v>
      </c>
    </row>
    <row r="152" spans="1:4" x14ac:dyDescent="0.35">
      <c r="A152" s="1" t="s">
        <v>239</v>
      </c>
      <c r="B152" s="1">
        <v>219.94</v>
      </c>
      <c r="C152" s="1">
        <v>13.57</v>
      </c>
      <c r="D152" s="1">
        <v>5.15</v>
      </c>
    </row>
    <row r="153" spans="1:4" x14ac:dyDescent="0.35">
      <c r="A153" s="1" t="s">
        <v>240</v>
      </c>
      <c r="B153" s="1">
        <v>222.24</v>
      </c>
      <c r="C153" s="1">
        <v>13.64</v>
      </c>
      <c r="D153" s="1">
        <v>5.16</v>
      </c>
    </row>
    <row r="154" spans="1:4" x14ac:dyDescent="0.35">
      <c r="A154" s="1" t="s">
        <v>241</v>
      </c>
      <c r="B154" s="1">
        <v>223.6</v>
      </c>
      <c r="C154" s="1">
        <v>13.76</v>
      </c>
      <c r="D154" s="1">
        <v>5.21</v>
      </c>
    </row>
    <row r="155" spans="1:4" x14ac:dyDescent="0.35">
      <c r="A155" s="1" t="s">
        <v>242</v>
      </c>
      <c r="B155" s="1">
        <v>224.49</v>
      </c>
      <c r="C155" s="1">
        <v>13.83</v>
      </c>
      <c r="D155" s="1">
        <v>5.21</v>
      </c>
    </row>
    <row r="156" spans="1:4" x14ac:dyDescent="0.35">
      <c r="A156" s="1" t="s">
        <v>243</v>
      </c>
      <c r="B156" s="1">
        <v>225.84</v>
      </c>
      <c r="C156" s="1">
        <v>13.95</v>
      </c>
      <c r="D156" s="1">
        <v>5.16</v>
      </c>
    </row>
    <row r="157" spans="1:4" x14ac:dyDescent="0.35">
      <c r="A157" s="1" t="s">
        <v>244</v>
      </c>
      <c r="B157" s="1">
        <v>227.66</v>
      </c>
      <c r="C157" s="1">
        <v>13.97</v>
      </c>
      <c r="D157" s="1">
        <v>5.2</v>
      </c>
    </row>
    <row r="158" spans="1:4" x14ac:dyDescent="0.35">
      <c r="A158" s="1" t="s">
        <v>245</v>
      </c>
      <c r="B158" s="1">
        <v>229.69</v>
      </c>
      <c r="C158" s="1">
        <v>14.05</v>
      </c>
      <c r="D158" s="1">
        <v>5.05</v>
      </c>
    </row>
    <row r="159" spans="1:4" x14ac:dyDescent="0.35">
      <c r="A159" s="1" t="s">
        <v>246</v>
      </c>
      <c r="B159" s="1">
        <v>229.57</v>
      </c>
      <c r="C159" s="1">
        <v>14.15</v>
      </c>
      <c r="D159" s="1">
        <v>5.21</v>
      </c>
    </row>
    <row r="160" spans="1:4" x14ac:dyDescent="0.35">
      <c r="A160" s="1" t="s">
        <v>247</v>
      </c>
      <c r="B160" s="1">
        <v>229.49</v>
      </c>
      <c r="C160" s="1">
        <v>14.19</v>
      </c>
      <c r="D160" s="1">
        <v>5.24</v>
      </c>
    </row>
    <row r="161" spans="1:4" x14ac:dyDescent="0.35">
      <c r="A161" s="1" t="s">
        <v>248</v>
      </c>
      <c r="B161" s="1">
        <v>230.64</v>
      </c>
      <c r="C161" s="1">
        <v>14.23</v>
      </c>
      <c r="D161" s="1">
        <v>5.37</v>
      </c>
    </row>
    <row r="162" spans="1:4" x14ac:dyDescent="0.35">
      <c r="A162" s="1" t="s">
        <v>249</v>
      </c>
      <c r="B162" s="1">
        <v>230.27</v>
      </c>
      <c r="C162" s="1">
        <v>14.38</v>
      </c>
      <c r="D162" s="1">
        <v>5.64</v>
      </c>
    </row>
    <row r="163" spans="1:4" x14ac:dyDescent="0.35">
      <c r="A163" s="1" t="s">
        <v>250</v>
      </c>
      <c r="B163" s="1">
        <v>230.74</v>
      </c>
      <c r="C163" s="1">
        <v>14.53</v>
      </c>
      <c r="D163" s="1">
        <v>5.96</v>
      </c>
    </row>
    <row r="164" spans="1:4" x14ac:dyDescent="0.35">
      <c r="A164" s="1" t="s">
        <v>251</v>
      </c>
      <c r="B164" s="1">
        <v>231.54</v>
      </c>
      <c r="C164" s="1">
        <v>14.66</v>
      </c>
      <c r="D164" s="1">
        <v>6.19</v>
      </c>
    </row>
    <row r="165" spans="1:4" x14ac:dyDescent="0.35">
      <c r="A165" s="1" t="s">
        <v>252</v>
      </c>
      <c r="B165" s="1">
        <v>233.15</v>
      </c>
      <c r="C165" s="1">
        <v>14.13</v>
      </c>
      <c r="D165" s="1">
        <v>4.6399999999999997</v>
      </c>
    </row>
    <row r="166" spans="1:4" x14ac:dyDescent="0.35">
      <c r="A166" s="1" t="s">
        <v>253</v>
      </c>
      <c r="B166" s="1">
        <v>235.2</v>
      </c>
      <c r="C166" s="1">
        <v>14.15</v>
      </c>
      <c r="D166" s="1">
        <v>4.37</v>
      </c>
    </row>
    <row r="167" spans="1:4" x14ac:dyDescent="0.35">
      <c r="A167" s="1" t="s">
        <v>254</v>
      </c>
      <c r="B167" s="1">
        <v>235.97</v>
      </c>
      <c r="C167" s="1">
        <v>14.19</v>
      </c>
      <c r="D167" s="1">
        <v>4.3099999999999996</v>
      </c>
    </row>
    <row r="168" spans="1:4" x14ac:dyDescent="0.35">
      <c r="A168" s="1" t="s">
        <v>255</v>
      </c>
      <c r="B168" s="1">
        <v>235.88</v>
      </c>
      <c r="C168" s="1">
        <v>14.15</v>
      </c>
      <c r="D168" s="1">
        <v>4.09</v>
      </c>
    </row>
    <row r="169" spans="1:4" x14ac:dyDescent="0.35">
      <c r="A169" s="1" t="s">
        <v>256</v>
      </c>
      <c r="B169" s="1">
        <v>238.09</v>
      </c>
      <c r="C169" s="1">
        <v>14.12</v>
      </c>
      <c r="D169" s="1">
        <v>4.01</v>
      </c>
    </row>
    <row r="170" spans="1:4" x14ac:dyDescent="0.35">
      <c r="A170" s="1" t="s">
        <v>257</v>
      </c>
      <c r="B170" s="1">
        <v>238.81</v>
      </c>
      <c r="C170" s="1">
        <v>14.22</v>
      </c>
      <c r="D170" s="1">
        <v>3.97</v>
      </c>
    </row>
    <row r="171" spans="1:4" x14ac:dyDescent="0.35">
      <c r="A171" s="1" t="s">
        <v>258</v>
      </c>
      <c r="B171" s="1">
        <v>231.4</v>
      </c>
      <c r="C171" s="1">
        <v>13.88</v>
      </c>
      <c r="D171" s="1">
        <v>4.07</v>
      </c>
    </row>
    <row r="172" spans="1:4" x14ac:dyDescent="0.35">
      <c r="A172" s="1" t="s">
        <v>259</v>
      </c>
      <c r="B172" s="1">
        <v>230.44</v>
      </c>
      <c r="C172" s="1">
        <v>13.97</v>
      </c>
      <c r="D172" s="1">
        <v>4.4000000000000004</v>
      </c>
    </row>
    <row r="173" spans="1:4" x14ac:dyDescent="0.35">
      <c r="A173" s="1" t="s">
        <v>260</v>
      </c>
      <c r="B173" s="1">
        <v>229.78</v>
      </c>
      <c r="C173" s="1">
        <v>13.96</v>
      </c>
      <c r="D173" s="1">
        <v>4.66</v>
      </c>
    </row>
    <row r="174" spans="1:4" x14ac:dyDescent="0.35">
      <c r="A174" s="1" t="s">
        <v>261</v>
      </c>
      <c r="B174" s="1">
        <v>229.42</v>
      </c>
      <c r="C174" s="1">
        <v>14.24</v>
      </c>
      <c r="D174" s="1">
        <v>5.35</v>
      </c>
    </row>
    <row r="175" spans="1:4" x14ac:dyDescent="0.35">
      <c r="A175" s="1" t="s">
        <v>262</v>
      </c>
      <c r="B175" s="1">
        <v>237.88</v>
      </c>
      <c r="C175" s="1">
        <v>15.39</v>
      </c>
      <c r="D175" s="1">
        <v>7.24</v>
      </c>
    </row>
    <row r="176" spans="1:4" x14ac:dyDescent="0.35">
      <c r="A176" s="1" t="s">
        <v>263</v>
      </c>
      <c r="B176" s="1">
        <v>238.51</v>
      </c>
      <c r="C176" s="1">
        <v>15.73</v>
      </c>
      <c r="D176" s="1">
        <v>7.99</v>
      </c>
    </row>
    <row r="177" spans="1:4" x14ac:dyDescent="0.35">
      <c r="A177" s="1" t="s">
        <v>264</v>
      </c>
      <c r="B177" s="1">
        <v>238.96</v>
      </c>
      <c r="C177" s="1">
        <v>15.91</v>
      </c>
      <c r="D177" s="1">
        <v>8.3699999999999992</v>
      </c>
    </row>
    <row r="178" spans="1:4" x14ac:dyDescent="0.35">
      <c r="A178" s="1" t="s">
        <v>265</v>
      </c>
      <c r="B178" s="1">
        <v>238.27</v>
      </c>
      <c r="C178" s="1">
        <v>16.29</v>
      </c>
      <c r="D178" s="1">
        <v>9.27</v>
      </c>
    </row>
    <row r="179" spans="1:4" x14ac:dyDescent="0.35">
      <c r="A179" s="1" t="s">
        <v>266</v>
      </c>
      <c r="B179" s="1">
        <v>237.24</v>
      </c>
      <c r="C179" s="1">
        <v>16.600000000000001</v>
      </c>
      <c r="D179" s="1">
        <v>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274</v>
      </c>
    </row>
    <row r="3" spans="1:3" x14ac:dyDescent="0.3">
      <c r="A3" s="2" t="s">
        <v>19</v>
      </c>
      <c r="B3" s="2" t="s">
        <v>272</v>
      </c>
      <c r="C3" s="2" t="s">
        <v>273</v>
      </c>
    </row>
    <row r="4" spans="1:3" x14ac:dyDescent="0.35">
      <c r="A4" s="1">
        <v>2000</v>
      </c>
      <c r="B4" s="1">
        <v>11440</v>
      </c>
      <c r="C4" s="1">
        <v>57373</v>
      </c>
    </row>
    <row r="5" spans="1:3" x14ac:dyDescent="0.35">
      <c r="A5" s="1">
        <v>2001</v>
      </c>
      <c r="B5" s="1">
        <v>10066</v>
      </c>
      <c r="C5" s="1">
        <v>63909</v>
      </c>
    </row>
    <row r="6" spans="1:3" x14ac:dyDescent="0.35">
      <c r="A6" s="1">
        <v>2002</v>
      </c>
      <c r="B6" s="1">
        <v>9284</v>
      </c>
      <c r="C6" s="1">
        <v>50644</v>
      </c>
    </row>
    <row r="7" spans="1:3" x14ac:dyDescent="0.35">
      <c r="A7" s="1">
        <v>2003</v>
      </c>
      <c r="B7" s="1">
        <v>14309</v>
      </c>
      <c r="C7" s="1">
        <v>57053</v>
      </c>
    </row>
    <row r="8" spans="1:3" x14ac:dyDescent="0.35">
      <c r="A8" s="1">
        <v>2004</v>
      </c>
      <c r="B8" s="1">
        <v>16957</v>
      </c>
      <c r="C8" s="1">
        <v>57000</v>
      </c>
    </row>
    <row r="9" spans="1:3" x14ac:dyDescent="0.35">
      <c r="A9" s="1">
        <v>2005</v>
      </c>
      <c r="B9" s="1">
        <v>13150</v>
      </c>
      <c r="C9" s="1">
        <v>61187</v>
      </c>
    </row>
    <row r="10" spans="1:3" x14ac:dyDescent="0.35">
      <c r="A10" s="1">
        <v>2006</v>
      </c>
      <c r="B10" s="1">
        <v>10139</v>
      </c>
      <c r="C10" s="1">
        <v>59864</v>
      </c>
    </row>
    <row r="11" spans="1:3" x14ac:dyDescent="0.35">
      <c r="A11" s="1">
        <v>2007</v>
      </c>
      <c r="B11" s="1">
        <v>10121</v>
      </c>
      <c r="C11" s="1">
        <v>57395</v>
      </c>
    </row>
    <row r="12" spans="1:3" x14ac:dyDescent="0.35">
      <c r="A12" s="1">
        <v>2008</v>
      </c>
      <c r="B12" s="1">
        <v>10859</v>
      </c>
      <c r="C12" s="1">
        <v>54768</v>
      </c>
    </row>
    <row r="13" spans="1:3" x14ac:dyDescent="0.35">
      <c r="A13" s="1">
        <v>2009</v>
      </c>
      <c r="B13" s="1">
        <v>15901</v>
      </c>
      <c r="C13" s="1">
        <v>53680</v>
      </c>
    </row>
    <row r="14" spans="1:3" x14ac:dyDescent="0.35">
      <c r="A14" s="1">
        <v>2010</v>
      </c>
      <c r="B14" s="1">
        <v>16119</v>
      </c>
      <c r="C14" s="1">
        <v>58906</v>
      </c>
    </row>
    <row r="15" spans="1:3" x14ac:dyDescent="0.35">
      <c r="A15" s="1">
        <v>2011</v>
      </c>
      <c r="B15" s="1">
        <v>15636</v>
      </c>
      <c r="C15" s="1">
        <v>58140</v>
      </c>
    </row>
    <row r="16" spans="1:3" x14ac:dyDescent="0.35">
      <c r="A16" s="1">
        <v>2012</v>
      </c>
      <c r="B16" s="1">
        <v>16822</v>
      </c>
      <c r="C16" s="1">
        <v>56318</v>
      </c>
    </row>
    <row r="17" spans="1:3" x14ac:dyDescent="0.35">
      <c r="A17" s="1">
        <v>2013</v>
      </c>
      <c r="B17" s="1">
        <v>16313</v>
      </c>
      <c r="C17" s="1">
        <v>54301</v>
      </c>
    </row>
    <row r="18" spans="1:3" x14ac:dyDescent="0.35">
      <c r="A18" s="1">
        <v>2014</v>
      </c>
      <c r="B18" s="1">
        <v>12699</v>
      </c>
      <c r="C18" s="1">
        <v>54870</v>
      </c>
    </row>
    <row r="19" spans="1:3" x14ac:dyDescent="0.35">
      <c r="A19" s="1">
        <v>2015</v>
      </c>
      <c r="B19" s="1">
        <v>12867</v>
      </c>
      <c r="C19" s="1">
        <v>58226</v>
      </c>
    </row>
    <row r="20" spans="1:3" x14ac:dyDescent="0.35">
      <c r="A20" s="1">
        <v>2016</v>
      </c>
      <c r="B20" s="1">
        <v>17335</v>
      </c>
      <c r="C20" s="1">
        <v>57590</v>
      </c>
    </row>
    <row r="21" spans="1:3" x14ac:dyDescent="0.35">
      <c r="A21" s="1">
        <v>2017</v>
      </c>
      <c r="B21" s="1">
        <v>19475</v>
      </c>
      <c r="C21" s="1">
        <v>56710</v>
      </c>
    </row>
    <row r="22" spans="1:3" x14ac:dyDescent="0.35">
      <c r="A22" s="1">
        <v>2018</v>
      </c>
      <c r="B22" s="1">
        <v>16391</v>
      </c>
      <c r="C22" s="1">
        <v>53750</v>
      </c>
    </row>
    <row r="23" spans="1:3" x14ac:dyDescent="0.35">
      <c r="A23" s="1">
        <v>2019</v>
      </c>
      <c r="B23" s="1">
        <v>14256</v>
      </c>
      <c r="C23" s="1">
        <v>52681</v>
      </c>
    </row>
    <row r="24" spans="1:3" x14ac:dyDescent="0.35">
      <c r="A24" s="1">
        <v>2020</v>
      </c>
      <c r="B24" s="1">
        <v>12940</v>
      </c>
      <c r="C24" s="1">
        <v>52417</v>
      </c>
    </row>
    <row r="25" spans="1:3" x14ac:dyDescent="0.35">
      <c r="A25" s="1">
        <v>2021</v>
      </c>
      <c r="B25" s="1">
        <v>16126</v>
      </c>
      <c r="C25" s="1">
        <v>57788</v>
      </c>
    </row>
    <row r="26" spans="1:3" x14ac:dyDescent="0.35">
      <c r="A26" s="1">
        <v>2022</v>
      </c>
      <c r="B26" s="1">
        <v>12843</v>
      </c>
      <c r="C26" s="1">
        <v>59720</v>
      </c>
    </row>
    <row r="27" spans="1:3" x14ac:dyDescent="0.35">
      <c r="A27" s="1">
        <v>2023</v>
      </c>
      <c r="B27" s="1">
        <v>10730</v>
      </c>
      <c r="C27" s="1">
        <v>58610</v>
      </c>
    </row>
    <row r="28" spans="1:3" x14ac:dyDescent="0.35">
      <c r="A28" s="1">
        <v>2024</v>
      </c>
      <c r="B28" s="1">
        <v>14914</v>
      </c>
      <c r="C28" s="1">
        <v>63596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5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278</v>
      </c>
    </row>
    <row r="3" spans="1:3" x14ac:dyDescent="0.3">
      <c r="A3" s="2" t="s">
        <v>275</v>
      </c>
      <c r="B3" s="2" t="s">
        <v>276</v>
      </c>
      <c r="C3" s="2" t="s">
        <v>277</v>
      </c>
    </row>
    <row r="4" spans="1:3" x14ac:dyDescent="0.35">
      <c r="A4" s="1" t="s">
        <v>175</v>
      </c>
      <c r="B4" s="1">
        <v>6.86</v>
      </c>
    </row>
    <row r="5" spans="1:3" x14ac:dyDescent="0.35">
      <c r="A5" s="1" t="s">
        <v>176</v>
      </c>
      <c r="B5" s="1">
        <v>6.92</v>
      </c>
    </row>
    <row r="6" spans="1:3" x14ac:dyDescent="0.35">
      <c r="A6" s="1" t="s">
        <v>177</v>
      </c>
      <c r="B6" s="1">
        <v>7.1</v>
      </c>
    </row>
    <row r="7" spans="1:3" x14ac:dyDescent="0.35">
      <c r="A7" s="1" t="s">
        <v>178</v>
      </c>
      <c r="B7" s="1">
        <v>7.05</v>
      </c>
    </row>
    <row r="8" spans="1:3" x14ac:dyDescent="0.35">
      <c r="A8" s="1" t="s">
        <v>179</v>
      </c>
      <c r="B8" s="1">
        <v>7.21</v>
      </c>
    </row>
    <row r="9" spans="1:3" x14ac:dyDescent="0.35">
      <c r="A9" s="1" t="s">
        <v>180</v>
      </c>
      <c r="B9" s="1">
        <v>7.23</v>
      </c>
    </row>
    <row r="10" spans="1:3" x14ac:dyDescent="0.35">
      <c r="A10" s="1" t="s">
        <v>181</v>
      </c>
      <c r="B10" s="1">
        <v>7.33</v>
      </c>
    </row>
    <row r="11" spans="1:3" x14ac:dyDescent="0.35">
      <c r="A11" s="1" t="s">
        <v>182</v>
      </c>
      <c r="B11" s="1">
        <v>7.52</v>
      </c>
    </row>
    <row r="12" spans="1:3" x14ac:dyDescent="0.35">
      <c r="A12" s="1" t="s">
        <v>183</v>
      </c>
      <c r="B12" s="1">
        <v>7.42</v>
      </c>
    </row>
    <row r="13" spans="1:3" x14ac:dyDescent="0.35">
      <c r="A13" s="1" t="s">
        <v>184</v>
      </c>
      <c r="B13" s="1">
        <v>7.74</v>
      </c>
    </row>
    <row r="14" spans="1:3" x14ac:dyDescent="0.35">
      <c r="A14" s="1" t="s">
        <v>185</v>
      </c>
      <c r="B14" s="1">
        <v>7.79</v>
      </c>
    </row>
    <row r="15" spans="1:3" x14ac:dyDescent="0.35">
      <c r="A15" s="1" t="s">
        <v>186</v>
      </c>
      <c r="B15" s="1">
        <v>8.01</v>
      </c>
    </row>
    <row r="16" spans="1:3" x14ac:dyDescent="0.35">
      <c r="A16" s="1" t="s">
        <v>187</v>
      </c>
      <c r="B16" s="1">
        <v>7.33</v>
      </c>
    </row>
    <row r="17" spans="1:2" x14ac:dyDescent="0.35">
      <c r="A17" s="1" t="s">
        <v>188</v>
      </c>
      <c r="B17" s="1">
        <v>7.1</v>
      </c>
    </row>
    <row r="18" spans="1:2" x14ac:dyDescent="0.35">
      <c r="A18" s="1" t="s">
        <v>189</v>
      </c>
      <c r="B18" s="1">
        <v>6.17</v>
      </c>
    </row>
    <row r="19" spans="1:2" x14ac:dyDescent="0.35">
      <c r="A19" s="1" t="s">
        <v>190</v>
      </c>
      <c r="B19" s="1">
        <v>6</v>
      </c>
    </row>
    <row r="20" spans="1:2" x14ac:dyDescent="0.35">
      <c r="A20" s="1" t="s">
        <v>191</v>
      </c>
      <c r="B20" s="1">
        <v>6.26</v>
      </c>
    </row>
    <row r="21" spans="1:2" x14ac:dyDescent="0.35">
      <c r="A21" s="1" t="s">
        <v>192</v>
      </c>
      <c r="B21" s="1">
        <v>6.28</v>
      </c>
    </row>
    <row r="22" spans="1:2" x14ac:dyDescent="0.35">
      <c r="A22" s="1" t="s">
        <v>193</v>
      </c>
      <c r="B22" s="1">
        <v>6.16</v>
      </c>
    </row>
    <row r="23" spans="1:2" x14ac:dyDescent="0.35">
      <c r="A23" s="1" t="s">
        <v>194</v>
      </c>
      <c r="B23" s="1">
        <v>6.34</v>
      </c>
    </row>
    <row r="24" spans="1:2" x14ac:dyDescent="0.35">
      <c r="A24" s="1" t="s">
        <v>195</v>
      </c>
      <c r="B24" s="1">
        <v>6.59</v>
      </c>
    </row>
    <row r="25" spans="1:2" x14ac:dyDescent="0.35">
      <c r="A25" s="1" t="s">
        <v>196</v>
      </c>
      <c r="B25" s="1">
        <v>6.53</v>
      </c>
    </row>
    <row r="26" spans="1:2" x14ac:dyDescent="0.35">
      <c r="A26" s="1" t="s">
        <v>197</v>
      </c>
      <c r="B26" s="1">
        <v>6.47</v>
      </c>
    </row>
    <row r="27" spans="1:2" x14ac:dyDescent="0.35">
      <c r="A27" s="1" t="s">
        <v>198</v>
      </c>
      <c r="B27" s="1">
        <v>6.38</v>
      </c>
    </row>
    <row r="28" spans="1:2" x14ac:dyDescent="0.35">
      <c r="A28" s="1" t="s">
        <v>199</v>
      </c>
      <c r="B28" s="1">
        <v>6.54</v>
      </c>
    </row>
    <row r="29" spans="1:2" x14ac:dyDescent="0.35">
      <c r="A29" s="1" t="s">
        <v>200</v>
      </c>
      <c r="B29" s="1">
        <v>6.31</v>
      </c>
    </row>
    <row r="30" spans="1:2" x14ac:dyDescent="0.35">
      <c r="A30" s="1" t="s">
        <v>201</v>
      </c>
      <c r="B30" s="1">
        <v>6.43</v>
      </c>
    </row>
    <row r="31" spans="1:2" x14ac:dyDescent="0.35">
      <c r="A31" s="1" t="s">
        <v>202</v>
      </c>
      <c r="B31" s="1">
        <v>6.45</v>
      </c>
    </row>
    <row r="32" spans="1:2" x14ac:dyDescent="0.35">
      <c r="A32" s="1" t="s">
        <v>203</v>
      </c>
      <c r="B32" s="1">
        <v>6.51</v>
      </c>
    </row>
    <row r="33" spans="1:2" x14ac:dyDescent="0.35">
      <c r="A33" s="1" t="s">
        <v>204</v>
      </c>
      <c r="B33" s="1">
        <v>6.63</v>
      </c>
    </row>
    <row r="34" spans="1:2" x14ac:dyDescent="0.35">
      <c r="A34" s="1" t="s">
        <v>205</v>
      </c>
      <c r="B34" s="1">
        <v>6.55</v>
      </c>
    </row>
    <row r="35" spans="1:2" x14ac:dyDescent="0.35">
      <c r="A35" s="1" t="s">
        <v>206</v>
      </c>
      <c r="B35" s="1">
        <v>6.63</v>
      </c>
    </row>
    <row r="36" spans="1:2" x14ac:dyDescent="0.35">
      <c r="A36" s="1" t="s">
        <v>207</v>
      </c>
      <c r="B36" s="1">
        <v>6.75</v>
      </c>
    </row>
    <row r="37" spans="1:2" x14ac:dyDescent="0.35">
      <c r="A37" s="1" t="s">
        <v>208</v>
      </c>
      <c r="B37" s="1">
        <v>6.9</v>
      </c>
    </row>
    <row r="38" spans="1:2" x14ac:dyDescent="0.35">
      <c r="A38" s="1" t="s">
        <v>209</v>
      </c>
      <c r="B38" s="1">
        <v>7.24</v>
      </c>
    </row>
    <row r="39" spans="1:2" x14ac:dyDescent="0.35">
      <c r="A39" s="1" t="s">
        <v>210</v>
      </c>
      <c r="B39" s="1">
        <v>6.98</v>
      </c>
    </row>
    <row r="40" spans="1:2" x14ac:dyDescent="0.35">
      <c r="A40" s="1" t="s">
        <v>211</v>
      </c>
      <c r="B40" s="1">
        <v>6.14</v>
      </c>
    </row>
    <row r="41" spans="1:2" x14ac:dyDescent="0.35">
      <c r="A41" s="1" t="s">
        <v>212</v>
      </c>
      <c r="B41" s="1">
        <v>6.26</v>
      </c>
    </row>
    <row r="42" spans="1:2" x14ac:dyDescent="0.35">
      <c r="A42" s="1" t="s">
        <v>213</v>
      </c>
      <c r="B42" s="1">
        <v>6.4</v>
      </c>
    </row>
    <row r="43" spans="1:2" x14ac:dyDescent="0.35">
      <c r="A43" s="1" t="s">
        <v>214</v>
      </c>
      <c r="B43" s="1">
        <v>6.48</v>
      </c>
    </row>
    <row r="44" spans="1:2" x14ac:dyDescent="0.35">
      <c r="A44" s="1" t="s">
        <v>215</v>
      </c>
      <c r="B44" s="1">
        <v>6.48</v>
      </c>
    </row>
    <row r="45" spans="1:2" x14ac:dyDescent="0.35">
      <c r="A45" s="1" t="s">
        <v>216</v>
      </c>
      <c r="B45" s="1">
        <v>6.31</v>
      </c>
    </row>
    <row r="46" spans="1:2" x14ac:dyDescent="0.35">
      <c r="A46" s="1" t="s">
        <v>217</v>
      </c>
      <c r="B46" s="1">
        <v>6.06</v>
      </c>
    </row>
    <row r="47" spans="1:2" x14ac:dyDescent="0.35">
      <c r="A47" s="1" t="s">
        <v>218</v>
      </c>
      <c r="B47" s="1">
        <v>6.04</v>
      </c>
    </row>
    <row r="48" spans="1:2" x14ac:dyDescent="0.35">
      <c r="A48" s="1" t="s">
        <v>219</v>
      </c>
      <c r="B48" s="1">
        <v>6.03</v>
      </c>
    </row>
    <row r="49" spans="1:2" x14ac:dyDescent="0.35">
      <c r="A49" s="1" t="s">
        <v>220</v>
      </c>
      <c r="B49" s="1">
        <v>5.85</v>
      </c>
    </row>
    <row r="50" spans="1:2" x14ac:dyDescent="0.35">
      <c r="A50" s="1" t="s">
        <v>221</v>
      </c>
      <c r="B50" s="1">
        <v>5.94</v>
      </c>
    </row>
    <row r="51" spans="1:2" x14ac:dyDescent="0.35">
      <c r="A51" s="1" t="s">
        <v>222</v>
      </c>
      <c r="B51" s="1">
        <v>6.15</v>
      </c>
    </row>
    <row r="52" spans="1:2" x14ac:dyDescent="0.35">
      <c r="A52" s="1" t="s">
        <v>223</v>
      </c>
      <c r="B52" s="1">
        <v>6.21</v>
      </c>
    </row>
    <row r="53" spans="1:2" x14ac:dyDescent="0.35">
      <c r="A53" s="1" t="s">
        <v>224</v>
      </c>
      <c r="B53" s="1">
        <v>5.99</v>
      </c>
    </row>
    <row r="54" spans="1:2" x14ac:dyDescent="0.35">
      <c r="A54" s="1" t="s">
        <v>225</v>
      </c>
      <c r="B54" s="1">
        <v>5.8</v>
      </c>
    </row>
    <row r="55" spans="1:2" x14ac:dyDescent="0.35">
      <c r="A55" s="1" t="s">
        <v>226</v>
      </c>
      <c r="B55" s="1">
        <v>5.86</v>
      </c>
    </row>
    <row r="56" spans="1:2" x14ac:dyDescent="0.35">
      <c r="A56" s="1" t="s">
        <v>227</v>
      </c>
      <c r="B56" s="1">
        <v>5.85</v>
      </c>
    </row>
    <row r="57" spans="1:2" x14ac:dyDescent="0.35">
      <c r="A57" s="1" t="s">
        <v>228</v>
      </c>
      <c r="B57" s="1">
        <v>5.93</v>
      </c>
    </row>
    <row r="58" spans="1:2" x14ac:dyDescent="0.35">
      <c r="A58" s="1" t="s">
        <v>229</v>
      </c>
      <c r="B58" s="1">
        <v>6.04</v>
      </c>
    </row>
    <row r="59" spans="1:2" x14ac:dyDescent="0.35">
      <c r="A59" s="1" t="s">
        <v>230</v>
      </c>
      <c r="B59" s="1">
        <v>5.87</v>
      </c>
    </row>
    <row r="60" spans="1:2" x14ac:dyDescent="0.35">
      <c r="A60" s="1" t="s">
        <v>231</v>
      </c>
      <c r="B60" s="1">
        <v>5.82</v>
      </c>
    </row>
    <row r="61" spans="1:2" x14ac:dyDescent="0.35">
      <c r="A61" s="1" t="s">
        <v>232</v>
      </c>
      <c r="B61" s="1">
        <v>5.76</v>
      </c>
    </row>
    <row r="62" spans="1:2" x14ac:dyDescent="0.35">
      <c r="A62" s="1" t="s">
        <v>233</v>
      </c>
      <c r="B62" s="1">
        <v>5.78</v>
      </c>
    </row>
    <row r="63" spans="1:2" x14ac:dyDescent="0.35">
      <c r="A63" s="1" t="s">
        <v>234</v>
      </c>
      <c r="B63" s="1">
        <v>5.58</v>
      </c>
    </row>
    <row r="64" spans="1:2" x14ac:dyDescent="0.35">
      <c r="A64" s="1" t="s">
        <v>235</v>
      </c>
      <c r="B64" s="1">
        <v>5.58</v>
      </c>
    </row>
    <row r="65" spans="1:3" x14ac:dyDescent="0.35">
      <c r="A65" s="1" t="s">
        <v>236</v>
      </c>
      <c r="B65" s="1">
        <v>5.64</v>
      </c>
    </row>
    <row r="66" spans="1:3" x14ac:dyDescent="0.35">
      <c r="A66" s="1" t="s">
        <v>237</v>
      </c>
      <c r="B66" s="1">
        <v>5.63</v>
      </c>
    </row>
    <row r="67" spans="1:3" x14ac:dyDescent="0.35">
      <c r="A67" s="1" t="s">
        <v>238</v>
      </c>
      <c r="B67" s="1">
        <v>5.93</v>
      </c>
    </row>
    <row r="68" spans="1:3" x14ac:dyDescent="0.35">
      <c r="A68" s="1" t="s">
        <v>239</v>
      </c>
      <c r="B68" s="1">
        <v>5.76</v>
      </c>
    </row>
    <row r="69" spans="1:3" x14ac:dyDescent="0.35">
      <c r="A69" s="1" t="s">
        <v>240</v>
      </c>
      <c r="B69" s="1">
        <v>5.85</v>
      </c>
    </row>
    <row r="70" spans="1:3" x14ac:dyDescent="0.35">
      <c r="A70" s="1" t="s">
        <v>241</v>
      </c>
      <c r="B70" s="1">
        <v>5.79</v>
      </c>
    </row>
    <row r="71" spans="1:3" x14ac:dyDescent="0.35">
      <c r="A71" s="1" t="s">
        <v>242</v>
      </c>
      <c r="B71" s="1">
        <v>5.79</v>
      </c>
    </row>
    <row r="72" spans="1:3" x14ac:dyDescent="0.35">
      <c r="A72" s="1" t="s">
        <v>243</v>
      </c>
      <c r="B72" s="1">
        <v>5.95</v>
      </c>
      <c r="C72" s="1">
        <v>5.0999999999999996</v>
      </c>
    </row>
    <row r="73" spans="1:3" x14ac:dyDescent="0.35">
      <c r="A73" s="1" t="s">
        <v>244</v>
      </c>
      <c r="B73" s="1">
        <v>5.58</v>
      </c>
      <c r="C73" s="1">
        <v>5.0999999999999996</v>
      </c>
    </row>
    <row r="74" spans="1:3" x14ac:dyDescent="0.35">
      <c r="A74" s="1" t="s">
        <v>245</v>
      </c>
      <c r="B74" s="1">
        <v>5.61</v>
      </c>
      <c r="C74" s="1">
        <v>5.0999999999999996</v>
      </c>
    </row>
    <row r="75" spans="1:3" x14ac:dyDescent="0.35">
      <c r="A75" s="1" t="s">
        <v>246</v>
      </c>
      <c r="B75" s="1">
        <v>5.58</v>
      </c>
      <c r="C75" s="1">
        <v>5.0999999999999996</v>
      </c>
    </row>
    <row r="76" spans="1:3" x14ac:dyDescent="0.35">
      <c r="A76" s="1" t="s">
        <v>247</v>
      </c>
      <c r="B76" s="1">
        <v>5.74</v>
      </c>
      <c r="C76" s="1">
        <v>5.0999999999999996</v>
      </c>
    </row>
    <row r="77" spans="1:3" x14ac:dyDescent="0.35">
      <c r="A77" s="1" t="s">
        <v>248</v>
      </c>
      <c r="B77" s="1">
        <v>5.71</v>
      </c>
      <c r="C77" s="1">
        <v>5.0999999999999996</v>
      </c>
    </row>
    <row r="78" spans="1:3" x14ac:dyDescent="0.35">
      <c r="A78" s="1" t="s">
        <v>249</v>
      </c>
      <c r="B78" s="1">
        <v>5.72</v>
      </c>
      <c r="C78" s="1">
        <v>5.0999999999999996</v>
      </c>
    </row>
    <row r="79" spans="1:3" x14ac:dyDescent="0.35">
      <c r="A79" s="1" t="s">
        <v>250</v>
      </c>
      <c r="B79" s="1">
        <v>5.76</v>
      </c>
      <c r="C79" s="1">
        <v>5.0999999999999996</v>
      </c>
    </row>
    <row r="80" spans="1:3" x14ac:dyDescent="0.35">
      <c r="A80" s="1" t="s">
        <v>251</v>
      </c>
      <c r="B80" s="1">
        <v>6.36</v>
      </c>
      <c r="C80" s="1">
        <v>5.0999999999999996</v>
      </c>
    </row>
    <row r="81" spans="1:3" x14ac:dyDescent="0.35">
      <c r="A81" s="1" t="s">
        <v>252</v>
      </c>
      <c r="B81" s="1">
        <v>5.8</v>
      </c>
      <c r="C81" s="1">
        <v>5.0999999999999996</v>
      </c>
    </row>
    <row r="82" spans="1:3" x14ac:dyDescent="0.35">
      <c r="A82" s="1" t="s">
        <v>253</v>
      </c>
      <c r="B82" s="1">
        <v>6.1</v>
      </c>
      <c r="C82" s="1">
        <v>5.0999999999999996</v>
      </c>
    </row>
    <row r="83" spans="1:3" x14ac:dyDescent="0.35">
      <c r="A83" s="1" t="s">
        <v>254</v>
      </c>
      <c r="B83" s="1">
        <v>5.87</v>
      </c>
      <c r="C83" s="1">
        <v>5.0999999999999996</v>
      </c>
    </row>
    <row r="84" spans="1:3" x14ac:dyDescent="0.35">
      <c r="A84" s="1" t="s">
        <v>255</v>
      </c>
      <c r="B84" s="1">
        <v>5.77</v>
      </c>
      <c r="C84" s="1">
        <v>5.0999999999999996</v>
      </c>
    </row>
    <row r="85" spans="1:3" x14ac:dyDescent="0.35">
      <c r="A85" s="1" t="s">
        <v>256</v>
      </c>
      <c r="B85" s="1">
        <v>6.13</v>
      </c>
      <c r="C85" s="1">
        <v>5.0999999999999996</v>
      </c>
    </row>
    <row r="86" spans="1:3" x14ac:dyDescent="0.35">
      <c r="A86" s="1" t="s">
        <v>257</v>
      </c>
      <c r="B86" s="1">
        <v>6.37</v>
      </c>
      <c r="C86" s="1">
        <v>5.0999999999999996</v>
      </c>
    </row>
    <row r="87" spans="1:3" x14ac:dyDescent="0.35">
      <c r="A87" s="1" t="s">
        <v>258</v>
      </c>
      <c r="B87" s="1">
        <v>6.55</v>
      </c>
      <c r="C87" s="1">
        <v>5.0999999999999996</v>
      </c>
    </row>
    <row r="88" spans="1:3" x14ac:dyDescent="0.35">
      <c r="A88" s="1" t="s">
        <v>259</v>
      </c>
      <c r="B88" s="1">
        <v>7.25</v>
      </c>
      <c r="C88" s="1">
        <v>5.0999999999999996</v>
      </c>
    </row>
    <row r="89" spans="1:3" x14ac:dyDescent="0.35">
      <c r="A89" s="1" t="s">
        <v>260</v>
      </c>
      <c r="B89" s="1">
        <v>6.54</v>
      </c>
      <c r="C89" s="1">
        <v>5.0999999999999996</v>
      </c>
    </row>
    <row r="90" spans="1:3" x14ac:dyDescent="0.35">
      <c r="A90" s="1" t="s">
        <v>261</v>
      </c>
      <c r="B90" s="1">
        <v>6.46</v>
      </c>
      <c r="C90" s="1">
        <v>5.0999999999999996</v>
      </c>
    </row>
    <row r="91" spans="1:3" x14ac:dyDescent="0.35">
      <c r="A91" s="1" t="s">
        <v>262</v>
      </c>
      <c r="B91" s="1">
        <v>6.63</v>
      </c>
      <c r="C91" s="1">
        <v>5.0999999999999996</v>
      </c>
    </row>
    <row r="92" spans="1:3" x14ac:dyDescent="0.35">
      <c r="A92" s="1" t="s">
        <v>263</v>
      </c>
      <c r="B92" s="1">
        <v>6.52</v>
      </c>
      <c r="C92" s="1">
        <v>5.0999999999999996</v>
      </c>
    </row>
    <row r="93" spans="1:3" x14ac:dyDescent="0.35">
      <c r="A93" s="1" t="s">
        <v>264</v>
      </c>
      <c r="B93" s="1">
        <v>6.62</v>
      </c>
      <c r="C93" s="1">
        <v>5.0999999999999996</v>
      </c>
    </row>
    <row r="94" spans="1:3" x14ac:dyDescent="0.35">
      <c r="A94" s="1" t="s">
        <v>265</v>
      </c>
      <c r="B94" s="1">
        <v>6.76</v>
      </c>
      <c r="C94" s="1">
        <v>5.0999999999999996</v>
      </c>
    </row>
    <row r="95" spans="1:3" x14ac:dyDescent="0.35">
      <c r="A95" s="1" t="s">
        <v>266</v>
      </c>
      <c r="B95" s="1">
        <v>7</v>
      </c>
      <c r="C95" s="1">
        <v>5.0999999999999996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4"/>
  <sheetViews>
    <sheetView workbookViewId="0"/>
  </sheetViews>
  <sheetFormatPr baseColWidth="10" defaultColWidth="8.88671875" defaultRowHeight="15.6" x14ac:dyDescent="0.35"/>
  <cols>
    <col min="1" max="5" width="20.6640625" style="1" customWidth="1"/>
  </cols>
  <sheetData>
    <row r="1" spans="1:5" x14ac:dyDescent="0.35">
      <c r="A1" s="2" t="s">
        <v>283</v>
      </c>
    </row>
    <row r="3" spans="1:5" x14ac:dyDescent="0.3">
      <c r="A3" s="2" t="s">
        <v>19</v>
      </c>
      <c r="B3" s="2" t="s">
        <v>279</v>
      </c>
      <c r="C3" s="2" t="s">
        <v>280</v>
      </c>
      <c r="D3" s="2" t="s">
        <v>281</v>
      </c>
      <c r="E3" s="2" t="s">
        <v>282</v>
      </c>
    </row>
    <row r="4" spans="1:5" x14ac:dyDescent="0.35">
      <c r="A4" s="1">
        <v>2014</v>
      </c>
      <c r="B4" s="1">
        <v>3.3</v>
      </c>
      <c r="C4" s="1">
        <v>3.3</v>
      </c>
      <c r="D4" s="1">
        <v>3.1</v>
      </c>
    </row>
    <row r="5" spans="1:5" x14ac:dyDescent="0.35">
      <c r="A5" s="1">
        <v>2015</v>
      </c>
      <c r="B5" s="1">
        <v>2.7</v>
      </c>
      <c r="C5" s="1">
        <v>2.5</v>
      </c>
      <c r="D5" s="1">
        <v>2.8</v>
      </c>
    </row>
    <row r="6" spans="1:5" x14ac:dyDescent="0.35">
      <c r="A6" s="1">
        <v>2016</v>
      </c>
      <c r="B6" s="1">
        <v>2.4</v>
      </c>
      <c r="C6" s="1">
        <v>1.9</v>
      </c>
      <c r="D6" s="1">
        <v>1.7</v>
      </c>
    </row>
    <row r="7" spans="1:5" x14ac:dyDescent="0.35">
      <c r="A7" s="1">
        <v>2017</v>
      </c>
      <c r="B7" s="1">
        <v>2.4</v>
      </c>
      <c r="C7" s="1">
        <v>2.4</v>
      </c>
      <c r="D7" s="1">
        <v>2.2999999999999998</v>
      </c>
    </row>
    <row r="8" spans="1:5" x14ac:dyDescent="0.35">
      <c r="A8" s="1">
        <v>2018</v>
      </c>
      <c r="B8" s="1">
        <v>2.8</v>
      </c>
      <c r="C8" s="1">
        <v>2.6</v>
      </c>
      <c r="D8" s="1">
        <v>2.8</v>
      </c>
    </row>
    <row r="9" spans="1:5" x14ac:dyDescent="0.35">
      <c r="A9" s="1">
        <v>2019</v>
      </c>
      <c r="B9" s="1">
        <v>3.2</v>
      </c>
      <c r="C9" s="1">
        <v>3.1</v>
      </c>
      <c r="D9" s="1">
        <v>3.5</v>
      </c>
    </row>
    <row r="10" spans="1:5" x14ac:dyDescent="0.35">
      <c r="A10" s="1">
        <v>2020</v>
      </c>
      <c r="B10" s="1">
        <v>1.7</v>
      </c>
      <c r="C10" s="1">
        <v>2.2000000000000002</v>
      </c>
      <c r="D10" s="1">
        <v>3.1</v>
      </c>
    </row>
    <row r="11" spans="1:5" x14ac:dyDescent="0.35">
      <c r="A11" s="1">
        <v>2021</v>
      </c>
      <c r="B11" s="1">
        <v>2.7</v>
      </c>
      <c r="C11" s="1">
        <v>3.1</v>
      </c>
      <c r="D11" s="1">
        <v>3.5</v>
      </c>
    </row>
    <row r="12" spans="1:5" x14ac:dyDescent="0.35">
      <c r="A12" s="1">
        <v>2022</v>
      </c>
      <c r="B12" s="1">
        <v>3.7</v>
      </c>
      <c r="C12" s="1">
        <v>4</v>
      </c>
      <c r="D12" s="1">
        <v>4.3</v>
      </c>
    </row>
    <row r="13" spans="1:5" x14ac:dyDescent="0.35">
      <c r="A13" s="1">
        <v>2023</v>
      </c>
      <c r="B13" s="1">
        <v>5.2</v>
      </c>
      <c r="C13" s="1">
        <v>4.8</v>
      </c>
      <c r="D13" s="1">
        <v>5.2</v>
      </c>
    </row>
    <row r="14" spans="1:5" x14ac:dyDescent="0.35">
      <c r="A14" s="1">
        <v>2024</v>
      </c>
      <c r="B14" s="1">
        <v>5.2</v>
      </c>
      <c r="E14" s="1">
        <v>5.2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21</v>
      </c>
    </row>
    <row r="3" spans="1:2" x14ac:dyDescent="0.3">
      <c r="A3" s="2" t="s">
        <v>19</v>
      </c>
      <c r="B3" s="2" t="s">
        <v>20</v>
      </c>
    </row>
    <row r="4" spans="1:2" x14ac:dyDescent="0.35">
      <c r="A4" s="1">
        <v>2002</v>
      </c>
      <c r="B4" s="1">
        <v>2.6</v>
      </c>
    </row>
    <row r="5" spans="1:2" x14ac:dyDescent="0.35">
      <c r="A5" s="1">
        <v>2003</v>
      </c>
      <c r="B5" s="1">
        <v>2.7</v>
      </c>
    </row>
    <row r="6" spans="1:2" x14ac:dyDescent="0.35">
      <c r="A6" s="1">
        <v>2004</v>
      </c>
      <c r="B6" s="1">
        <v>3</v>
      </c>
    </row>
    <row r="7" spans="1:2" x14ac:dyDescent="0.35">
      <c r="A7" s="1">
        <v>2005</v>
      </c>
      <c r="B7" s="1">
        <v>3</v>
      </c>
    </row>
    <row r="8" spans="1:2" x14ac:dyDescent="0.35">
      <c r="A8" s="1">
        <v>2006</v>
      </c>
      <c r="B8" s="1">
        <v>2.8</v>
      </c>
    </row>
    <row r="9" spans="1:2" x14ac:dyDescent="0.35">
      <c r="A9" s="1">
        <v>2007</v>
      </c>
      <c r="B9" s="1">
        <v>2.6</v>
      </c>
    </row>
    <row r="10" spans="1:2" x14ac:dyDescent="0.35">
      <c r="A10" s="1">
        <v>2008</v>
      </c>
      <c r="B10" s="1">
        <v>3</v>
      </c>
    </row>
    <row r="11" spans="1:2" x14ac:dyDescent="0.35">
      <c r="A11" s="1">
        <v>2009</v>
      </c>
      <c r="B11" s="1">
        <v>4.8</v>
      </c>
    </row>
    <row r="12" spans="1:2" x14ac:dyDescent="0.35">
      <c r="A12" s="1">
        <v>2010</v>
      </c>
      <c r="B12" s="1">
        <v>5.2</v>
      </c>
    </row>
    <row r="13" spans="1:2" x14ac:dyDescent="0.35">
      <c r="A13" s="1">
        <v>2011</v>
      </c>
      <c r="B13" s="1">
        <v>4.3</v>
      </c>
    </row>
    <row r="14" spans="1:2" x14ac:dyDescent="0.35">
      <c r="A14" s="1">
        <v>2012</v>
      </c>
      <c r="B14" s="1">
        <v>4.9000000000000004</v>
      </c>
    </row>
    <row r="15" spans="1:2" x14ac:dyDescent="0.35">
      <c r="A15" s="1">
        <v>2013</v>
      </c>
      <c r="B15" s="1">
        <v>5.3</v>
      </c>
    </row>
    <row r="16" spans="1:2" x14ac:dyDescent="0.35">
      <c r="A16" s="1">
        <v>2014</v>
      </c>
      <c r="B16" s="1">
        <v>5.9</v>
      </c>
    </row>
    <row r="17" spans="1:2" x14ac:dyDescent="0.35">
      <c r="A17" s="1">
        <v>2015</v>
      </c>
      <c r="B17" s="1">
        <v>6.5</v>
      </c>
    </row>
    <row r="18" spans="1:2" x14ac:dyDescent="0.35">
      <c r="A18" s="1">
        <v>2016</v>
      </c>
      <c r="B18" s="1">
        <v>7.2</v>
      </c>
    </row>
    <row r="19" spans="1:2" x14ac:dyDescent="0.35">
      <c r="A19" s="1">
        <v>2017</v>
      </c>
      <c r="B19" s="1">
        <v>7.2</v>
      </c>
    </row>
    <row r="20" spans="1:2" x14ac:dyDescent="0.35">
      <c r="A20" s="1">
        <v>2018</v>
      </c>
      <c r="B20" s="1">
        <v>6.5</v>
      </c>
    </row>
    <row r="21" spans="1:2" x14ac:dyDescent="0.35">
      <c r="A21" s="1">
        <v>2019</v>
      </c>
      <c r="B21" s="1">
        <v>7.2</v>
      </c>
    </row>
    <row r="22" spans="1:2" x14ac:dyDescent="0.35">
      <c r="A22" s="1">
        <v>2020</v>
      </c>
      <c r="B22" s="1">
        <v>11</v>
      </c>
    </row>
    <row r="23" spans="1:2" x14ac:dyDescent="0.35">
      <c r="A23" s="1">
        <v>2021</v>
      </c>
      <c r="B23" s="1">
        <v>10.1</v>
      </c>
    </row>
    <row r="24" spans="1:2" x14ac:dyDescent="0.35">
      <c r="A24" s="1">
        <v>2022</v>
      </c>
      <c r="B24" s="1">
        <v>9.1999999999999993</v>
      </c>
    </row>
    <row r="25" spans="1:2" x14ac:dyDescent="0.35">
      <c r="A25" s="1">
        <v>2023</v>
      </c>
      <c r="B25" s="1">
        <v>9.6999999999999993</v>
      </c>
    </row>
    <row r="26" spans="1:2" x14ac:dyDescent="0.35">
      <c r="A26" s="1">
        <v>2024</v>
      </c>
      <c r="B26" s="1">
        <v>10.4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24</v>
      </c>
    </row>
    <row r="3" spans="1:3" x14ac:dyDescent="0.3">
      <c r="A3" s="2" t="s">
        <v>19</v>
      </c>
      <c r="B3" s="2" t="s">
        <v>22</v>
      </c>
      <c r="C3" s="2" t="s">
        <v>23</v>
      </c>
    </row>
    <row r="4" spans="1:3" x14ac:dyDescent="0.35">
      <c r="A4" s="1">
        <v>2002</v>
      </c>
      <c r="B4" s="1">
        <v>1.2</v>
      </c>
      <c r="C4" s="1">
        <v>0.39</v>
      </c>
    </row>
    <row r="5" spans="1:3" x14ac:dyDescent="0.35">
      <c r="A5" s="1">
        <v>2003</v>
      </c>
      <c r="B5" s="1">
        <v>0.1</v>
      </c>
      <c r="C5" s="1">
        <v>0.39</v>
      </c>
    </row>
    <row r="6" spans="1:3" x14ac:dyDescent="0.35">
      <c r="A6" s="1">
        <v>2004</v>
      </c>
      <c r="B6" s="1">
        <v>0.3</v>
      </c>
      <c r="C6" s="1">
        <v>0.39</v>
      </c>
    </row>
    <row r="7" spans="1:3" x14ac:dyDescent="0.35">
      <c r="A7" s="1">
        <v>2005</v>
      </c>
      <c r="B7" s="1">
        <v>0</v>
      </c>
      <c r="C7" s="1">
        <v>0.39</v>
      </c>
    </row>
    <row r="8" spans="1:3" x14ac:dyDescent="0.35">
      <c r="A8" s="1">
        <v>2006</v>
      </c>
      <c r="B8" s="1">
        <v>-0.2</v>
      </c>
      <c r="C8" s="1">
        <v>0.39</v>
      </c>
    </row>
    <row r="9" spans="1:3" x14ac:dyDescent="0.35">
      <c r="A9" s="1">
        <v>2007</v>
      </c>
      <c r="B9" s="1">
        <v>-0.2</v>
      </c>
      <c r="C9" s="1">
        <v>0.39</v>
      </c>
    </row>
    <row r="10" spans="1:3" x14ac:dyDescent="0.35">
      <c r="A10" s="1">
        <v>2008</v>
      </c>
      <c r="B10" s="1">
        <v>0.4</v>
      </c>
      <c r="C10" s="1">
        <v>0.39</v>
      </c>
    </row>
    <row r="11" spans="1:3" x14ac:dyDescent="0.35">
      <c r="A11" s="1">
        <v>2009</v>
      </c>
      <c r="B11" s="1">
        <v>1.9</v>
      </c>
      <c r="C11" s="1">
        <v>0.39</v>
      </c>
    </row>
    <row r="12" spans="1:3" x14ac:dyDescent="0.35">
      <c r="A12" s="1">
        <v>2010</v>
      </c>
      <c r="B12" s="1">
        <v>0.3</v>
      </c>
      <c r="C12" s="1">
        <v>0.39</v>
      </c>
    </row>
    <row r="13" spans="1:3" x14ac:dyDescent="0.35">
      <c r="A13" s="1">
        <v>2011</v>
      </c>
      <c r="B13" s="1">
        <v>-0.8</v>
      </c>
      <c r="C13" s="1">
        <v>0.39</v>
      </c>
    </row>
    <row r="14" spans="1:3" x14ac:dyDescent="0.35">
      <c r="A14" s="1">
        <v>2012</v>
      </c>
      <c r="B14" s="1">
        <v>0.6</v>
      </c>
      <c r="C14" s="1">
        <v>0.39</v>
      </c>
    </row>
    <row r="15" spans="1:3" x14ac:dyDescent="0.35">
      <c r="A15" s="1">
        <v>2013</v>
      </c>
      <c r="B15" s="1">
        <v>0.3</v>
      </c>
      <c r="C15" s="1">
        <v>0.39</v>
      </c>
    </row>
    <row r="16" spans="1:3" x14ac:dyDescent="0.35">
      <c r="A16" s="1">
        <v>2014</v>
      </c>
      <c r="B16" s="1">
        <v>0.6</v>
      </c>
      <c r="C16" s="1">
        <v>0.39</v>
      </c>
    </row>
    <row r="17" spans="1:3" x14ac:dyDescent="0.35">
      <c r="A17" s="1">
        <v>2015</v>
      </c>
      <c r="B17" s="1">
        <v>0.6</v>
      </c>
      <c r="C17" s="1">
        <v>0.39</v>
      </c>
    </row>
    <row r="18" spans="1:3" x14ac:dyDescent="0.35">
      <c r="A18" s="1">
        <v>2016</v>
      </c>
      <c r="B18" s="1">
        <v>0.8</v>
      </c>
      <c r="C18" s="1">
        <v>0.39</v>
      </c>
    </row>
    <row r="19" spans="1:3" x14ac:dyDescent="0.35">
      <c r="A19" s="1">
        <v>2017</v>
      </c>
      <c r="B19" s="1">
        <v>0</v>
      </c>
      <c r="C19" s="1">
        <v>0.39</v>
      </c>
    </row>
    <row r="20" spans="1:3" x14ac:dyDescent="0.35">
      <c r="A20" s="1">
        <v>2018</v>
      </c>
      <c r="B20" s="1">
        <v>-0.7</v>
      </c>
      <c r="C20" s="1">
        <v>0.39</v>
      </c>
    </row>
    <row r="21" spans="1:3" x14ac:dyDescent="0.35">
      <c r="A21" s="1">
        <v>2019</v>
      </c>
      <c r="B21" s="1">
        <v>0.7</v>
      </c>
      <c r="C21" s="1">
        <v>0.39</v>
      </c>
    </row>
    <row r="22" spans="1:3" x14ac:dyDescent="0.35">
      <c r="A22" s="1">
        <v>2020</v>
      </c>
      <c r="B22" s="1">
        <v>3.8</v>
      </c>
      <c r="C22" s="1">
        <v>0.39</v>
      </c>
    </row>
    <row r="23" spans="1:3" x14ac:dyDescent="0.35">
      <c r="A23" s="1">
        <v>2021</v>
      </c>
      <c r="B23" s="1">
        <v>-1</v>
      </c>
      <c r="C23" s="1">
        <v>0.39</v>
      </c>
    </row>
    <row r="24" spans="1:3" x14ac:dyDescent="0.35">
      <c r="A24" s="1">
        <v>2022</v>
      </c>
      <c r="B24" s="1">
        <v>-0.9</v>
      </c>
      <c r="C24" s="1">
        <v>0.39</v>
      </c>
    </row>
    <row r="25" spans="1:3" x14ac:dyDescent="0.35">
      <c r="A25" s="1">
        <v>2023</v>
      </c>
      <c r="B25" s="1">
        <v>0.5</v>
      </c>
      <c r="C25" s="1">
        <v>0.39</v>
      </c>
    </row>
    <row r="26" spans="1:3" x14ac:dyDescent="0.35">
      <c r="A26" s="1">
        <v>2024</v>
      </c>
      <c r="B26" s="1">
        <v>0.7</v>
      </c>
      <c r="C26" s="1">
        <v>0.39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/>
  </sheetViews>
  <sheetFormatPr baseColWidth="10" defaultColWidth="8.88671875" defaultRowHeight="15.6" x14ac:dyDescent="0.35"/>
  <cols>
    <col min="1" max="4" width="20.6640625" style="1" customWidth="1"/>
  </cols>
  <sheetData>
    <row r="1" spans="1:4" x14ac:dyDescent="0.35">
      <c r="A1" s="2" t="s">
        <v>28</v>
      </c>
    </row>
    <row r="3" spans="1:4" x14ac:dyDescent="0.3">
      <c r="A3" s="2" t="s">
        <v>19</v>
      </c>
      <c r="B3" s="2" t="s">
        <v>25</v>
      </c>
      <c r="C3" s="2" t="s">
        <v>26</v>
      </c>
      <c r="D3" s="2" t="s">
        <v>27</v>
      </c>
    </row>
    <row r="4" spans="1:4" x14ac:dyDescent="0.35">
      <c r="A4" s="1">
        <v>2002</v>
      </c>
      <c r="B4" s="1">
        <v>4</v>
      </c>
      <c r="D4" s="1">
        <v>5.3</v>
      </c>
    </row>
    <row r="5" spans="1:4" x14ac:dyDescent="0.35">
      <c r="A5" s="1">
        <v>2003</v>
      </c>
      <c r="B5" s="1">
        <v>4</v>
      </c>
      <c r="D5" s="1">
        <v>6</v>
      </c>
    </row>
    <row r="6" spans="1:4" x14ac:dyDescent="0.35">
      <c r="A6" s="1">
        <v>2004</v>
      </c>
      <c r="B6" s="1">
        <v>4</v>
      </c>
      <c r="D6" s="1">
        <v>5.0999999999999996</v>
      </c>
    </row>
    <row r="7" spans="1:4" x14ac:dyDescent="0.35">
      <c r="A7" s="1">
        <v>2005</v>
      </c>
      <c r="B7" s="1">
        <v>4</v>
      </c>
      <c r="D7" s="1">
        <v>4.5</v>
      </c>
    </row>
    <row r="8" spans="1:4" x14ac:dyDescent="0.35">
      <c r="A8" s="1">
        <v>2006</v>
      </c>
      <c r="B8" s="1">
        <v>4</v>
      </c>
      <c r="D8" s="1">
        <v>3.2</v>
      </c>
    </row>
    <row r="9" spans="1:4" x14ac:dyDescent="0.35">
      <c r="A9" s="1">
        <v>2007</v>
      </c>
      <c r="B9" s="1">
        <v>4</v>
      </c>
      <c r="D9" s="1">
        <v>2.5</v>
      </c>
    </row>
    <row r="10" spans="1:4" x14ac:dyDescent="0.35">
      <c r="A10" s="1">
        <v>2008</v>
      </c>
      <c r="B10" s="1">
        <v>4</v>
      </c>
      <c r="D10" s="1">
        <v>2.7</v>
      </c>
    </row>
    <row r="11" spans="1:4" x14ac:dyDescent="0.35">
      <c r="A11" s="1">
        <v>2009</v>
      </c>
      <c r="B11" s="1">
        <v>4</v>
      </c>
      <c r="D11" s="1">
        <v>4.0999999999999996</v>
      </c>
    </row>
    <row r="12" spans="1:4" x14ac:dyDescent="0.35">
      <c r="A12" s="1">
        <v>2010</v>
      </c>
      <c r="B12" s="1">
        <v>4</v>
      </c>
      <c r="D12" s="1">
        <v>4</v>
      </c>
    </row>
    <row r="13" spans="1:4" x14ac:dyDescent="0.35">
      <c r="A13" s="1">
        <v>2011</v>
      </c>
      <c r="B13" s="1">
        <v>4</v>
      </c>
      <c r="D13" s="1">
        <v>3</v>
      </c>
    </row>
    <row r="14" spans="1:4" x14ac:dyDescent="0.35">
      <c r="A14" s="1">
        <v>2012</v>
      </c>
      <c r="B14" s="1">
        <v>4</v>
      </c>
      <c r="D14" s="1">
        <v>3.4</v>
      </c>
    </row>
    <row r="15" spans="1:4" x14ac:dyDescent="0.35">
      <c r="A15" s="1">
        <v>2013</v>
      </c>
      <c r="B15" s="1">
        <v>4</v>
      </c>
      <c r="D15" s="1">
        <v>3.3</v>
      </c>
    </row>
    <row r="16" spans="1:4" x14ac:dyDescent="0.35">
      <c r="A16" s="1">
        <v>2014</v>
      </c>
      <c r="B16" s="1">
        <v>4</v>
      </c>
      <c r="D16" s="1">
        <v>2.9</v>
      </c>
    </row>
    <row r="17" spans="1:4" x14ac:dyDescent="0.35">
      <c r="A17" s="1">
        <v>2015</v>
      </c>
      <c r="B17" s="1">
        <v>4</v>
      </c>
      <c r="D17" s="1">
        <v>2.6</v>
      </c>
    </row>
    <row r="18" spans="1:4" x14ac:dyDescent="0.35">
      <c r="A18" s="1">
        <v>2016</v>
      </c>
      <c r="B18" s="1">
        <v>4</v>
      </c>
      <c r="D18" s="1">
        <v>2.6</v>
      </c>
    </row>
    <row r="19" spans="1:4" x14ac:dyDescent="0.35">
      <c r="A19" s="1">
        <v>2017</v>
      </c>
      <c r="B19" s="1">
        <v>4</v>
      </c>
      <c r="D19" s="1">
        <v>2.7</v>
      </c>
    </row>
    <row r="20" spans="1:4" x14ac:dyDescent="0.35">
      <c r="A20" s="1">
        <v>2018</v>
      </c>
      <c r="C20" s="1">
        <v>3</v>
      </c>
      <c r="D20" s="1">
        <v>2.2999999999999998</v>
      </c>
    </row>
    <row r="21" spans="1:4" x14ac:dyDescent="0.35">
      <c r="A21" s="1">
        <v>2019</v>
      </c>
      <c r="C21" s="1">
        <v>3</v>
      </c>
      <c r="D21" s="1">
        <v>2.7</v>
      </c>
    </row>
    <row r="22" spans="1:4" x14ac:dyDescent="0.35">
      <c r="A22" s="1">
        <v>2020</v>
      </c>
      <c r="C22" s="1">
        <v>3</v>
      </c>
      <c r="D22" s="1">
        <v>3.5</v>
      </c>
    </row>
    <row r="23" spans="1:4" x14ac:dyDescent="0.35">
      <c r="A23" s="1">
        <v>2021</v>
      </c>
      <c r="C23" s="1">
        <v>3</v>
      </c>
      <c r="D23" s="1">
        <v>3.2</v>
      </c>
    </row>
    <row r="24" spans="1:4" x14ac:dyDescent="0.35">
      <c r="A24" s="1">
        <v>2022</v>
      </c>
      <c r="C24" s="1">
        <v>3</v>
      </c>
      <c r="D24" s="1">
        <v>2.7</v>
      </c>
    </row>
    <row r="25" spans="1:4" x14ac:dyDescent="0.35">
      <c r="A25" s="1">
        <v>2023</v>
      </c>
      <c r="C25" s="1">
        <v>3</v>
      </c>
      <c r="D25" s="1">
        <v>3</v>
      </c>
    </row>
    <row r="26" spans="1:4" x14ac:dyDescent="0.35">
      <c r="A26" s="1">
        <v>2024</v>
      </c>
      <c r="C26" s="1">
        <v>3</v>
      </c>
      <c r="D26" s="1">
        <v>2.7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workbookViewId="0"/>
  </sheetViews>
  <sheetFormatPr baseColWidth="10" defaultColWidth="8.88671875" defaultRowHeight="15.6" x14ac:dyDescent="0.35"/>
  <cols>
    <col min="1" max="6" width="20.6640625" style="1" customWidth="1"/>
  </cols>
  <sheetData>
    <row r="1" spans="1:6" x14ac:dyDescent="0.35">
      <c r="A1" s="2" t="s">
        <v>34</v>
      </c>
    </row>
    <row r="3" spans="1:6" x14ac:dyDescent="0.3">
      <c r="A3" s="2" t="s">
        <v>19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</row>
    <row r="4" spans="1:6" x14ac:dyDescent="0.35">
      <c r="A4" s="1">
        <v>1996</v>
      </c>
      <c r="B4" s="1">
        <v>69.900000000000006</v>
      </c>
      <c r="C4" s="1">
        <v>-22.4</v>
      </c>
      <c r="D4" s="1">
        <v>0.1</v>
      </c>
      <c r="E4" s="1">
        <v>0</v>
      </c>
      <c r="F4" s="1">
        <v>47.6</v>
      </c>
    </row>
    <row r="5" spans="1:6" x14ac:dyDescent="0.35">
      <c r="A5" s="1">
        <v>1997</v>
      </c>
      <c r="B5" s="1">
        <v>156.69999999999999</v>
      </c>
      <c r="C5" s="1">
        <v>-48.3</v>
      </c>
      <c r="D5" s="1">
        <v>0.1</v>
      </c>
      <c r="E5" s="1">
        <v>4.9000000000000004</v>
      </c>
      <c r="F5" s="1">
        <v>113.4</v>
      </c>
    </row>
    <row r="6" spans="1:6" x14ac:dyDescent="0.35">
      <c r="A6" s="1">
        <v>1998</v>
      </c>
      <c r="B6" s="1">
        <v>201.7</v>
      </c>
      <c r="C6" s="1">
        <v>-60.4</v>
      </c>
      <c r="D6" s="1">
        <v>12.2</v>
      </c>
      <c r="E6" s="1">
        <v>18.2</v>
      </c>
      <c r="F6" s="1">
        <v>171.8</v>
      </c>
    </row>
    <row r="7" spans="1:6" x14ac:dyDescent="0.35">
      <c r="A7" s="1">
        <v>1999</v>
      </c>
      <c r="B7" s="1">
        <v>246.4</v>
      </c>
      <c r="C7" s="1">
        <v>-80.599999999999994</v>
      </c>
      <c r="D7" s="1">
        <v>35.299999999999997</v>
      </c>
      <c r="E7" s="1">
        <v>21.1</v>
      </c>
      <c r="F7" s="1">
        <v>222.2</v>
      </c>
    </row>
    <row r="8" spans="1:6" x14ac:dyDescent="0.35">
      <c r="A8" s="1">
        <v>2000</v>
      </c>
      <c r="B8" s="1">
        <v>407.7</v>
      </c>
      <c r="C8" s="1">
        <v>-91.9</v>
      </c>
      <c r="D8" s="1">
        <v>40.9</v>
      </c>
      <c r="E8" s="1">
        <v>29.4</v>
      </c>
      <c r="F8" s="1">
        <v>386.1</v>
      </c>
    </row>
    <row r="9" spans="1:6" x14ac:dyDescent="0.35">
      <c r="A9" s="1">
        <v>2001</v>
      </c>
      <c r="B9" s="1">
        <v>651</v>
      </c>
      <c r="C9" s="1">
        <v>-83.5</v>
      </c>
      <c r="D9" s="1">
        <v>31.9</v>
      </c>
      <c r="E9" s="1">
        <v>14</v>
      </c>
      <c r="F9" s="1">
        <v>613.29999999999995</v>
      </c>
    </row>
    <row r="10" spans="1:6" x14ac:dyDescent="0.35">
      <c r="A10" s="1">
        <v>2002</v>
      </c>
      <c r="B10" s="1">
        <v>820.2</v>
      </c>
      <c r="C10" s="1">
        <v>-127</v>
      </c>
      <c r="D10" s="1">
        <v>1.9</v>
      </c>
      <c r="E10" s="1">
        <v>-86.7</v>
      </c>
      <c r="F10" s="1">
        <v>608.4</v>
      </c>
    </row>
    <row r="11" spans="1:6" x14ac:dyDescent="0.35">
      <c r="A11" s="1">
        <v>2003</v>
      </c>
      <c r="B11" s="1">
        <v>993.9</v>
      </c>
      <c r="C11" s="1">
        <v>-196.2</v>
      </c>
      <c r="D11" s="1">
        <v>92.8</v>
      </c>
      <c r="E11" s="1">
        <v>-45.9</v>
      </c>
      <c r="F11" s="1">
        <v>844.5</v>
      </c>
    </row>
    <row r="12" spans="1:6" x14ac:dyDescent="0.35">
      <c r="A12" s="1">
        <v>2004</v>
      </c>
      <c r="B12" s="1">
        <v>1197.3</v>
      </c>
      <c r="C12" s="1">
        <v>-260.7</v>
      </c>
      <c r="D12" s="1">
        <v>173.9</v>
      </c>
      <c r="E12" s="1">
        <v>-95</v>
      </c>
      <c r="F12" s="1">
        <v>1015.4</v>
      </c>
    </row>
    <row r="13" spans="1:6" x14ac:dyDescent="0.35">
      <c r="A13" s="1">
        <v>2005</v>
      </c>
      <c r="B13" s="1">
        <v>1472.8</v>
      </c>
      <c r="C13" s="1">
        <v>-314.89999999999998</v>
      </c>
      <c r="D13" s="1">
        <v>299.3</v>
      </c>
      <c r="E13" s="1">
        <v>-59.4</v>
      </c>
      <c r="F13" s="1">
        <v>1397.8</v>
      </c>
    </row>
    <row r="14" spans="1:6" x14ac:dyDescent="0.35">
      <c r="A14" s="1">
        <v>2006</v>
      </c>
      <c r="B14" s="1">
        <v>1828.2</v>
      </c>
      <c r="C14" s="1">
        <v>-380.8</v>
      </c>
      <c r="D14" s="1">
        <v>421.9</v>
      </c>
      <c r="E14" s="1">
        <v>-87.2</v>
      </c>
      <c r="F14" s="1">
        <v>1782.2</v>
      </c>
    </row>
    <row r="15" spans="1:6" x14ac:dyDescent="0.35">
      <c r="A15" s="1">
        <v>2007</v>
      </c>
      <c r="B15" s="1">
        <v>2144.6</v>
      </c>
      <c r="C15" s="1">
        <v>-382</v>
      </c>
      <c r="D15" s="1">
        <v>495</v>
      </c>
      <c r="E15" s="1">
        <v>-240.7</v>
      </c>
      <c r="F15" s="1">
        <v>2016.9</v>
      </c>
    </row>
    <row r="16" spans="1:6" x14ac:dyDescent="0.35">
      <c r="A16" s="1">
        <v>2008</v>
      </c>
      <c r="B16" s="1">
        <v>2560.4</v>
      </c>
      <c r="C16" s="1">
        <v>-412.3</v>
      </c>
      <c r="D16" s="1">
        <v>-140.30000000000001</v>
      </c>
      <c r="E16" s="1">
        <v>265.5</v>
      </c>
      <c r="F16" s="1">
        <v>2273.3000000000002</v>
      </c>
    </row>
    <row r="17" spans="1:6" x14ac:dyDescent="0.35">
      <c r="A17" s="1">
        <v>2009</v>
      </c>
      <c r="B17" s="1">
        <v>2840.2</v>
      </c>
      <c r="C17" s="1">
        <v>-520.5</v>
      </c>
      <c r="D17" s="1">
        <v>469.3</v>
      </c>
      <c r="E17" s="1">
        <v>-152.1</v>
      </c>
      <c r="F17" s="1">
        <v>2636.8</v>
      </c>
    </row>
    <row r="18" spans="1:6" x14ac:dyDescent="0.35">
      <c r="A18" s="1">
        <v>2010</v>
      </c>
      <c r="B18" s="1">
        <v>3116.2</v>
      </c>
      <c r="C18" s="1">
        <v>-611.29999999999995</v>
      </c>
      <c r="D18" s="1">
        <v>730.2</v>
      </c>
      <c r="E18" s="1">
        <v>-160.6</v>
      </c>
      <c r="F18" s="1">
        <v>3074.5</v>
      </c>
    </row>
    <row r="19" spans="1:6" x14ac:dyDescent="0.35">
      <c r="A19" s="1">
        <v>2011</v>
      </c>
      <c r="B19" s="1">
        <v>3467</v>
      </c>
      <c r="C19" s="1">
        <v>-687.9</v>
      </c>
      <c r="D19" s="1">
        <v>641.4</v>
      </c>
      <c r="E19" s="1">
        <v>-111.4</v>
      </c>
      <c r="F19" s="1">
        <v>3309</v>
      </c>
    </row>
    <row r="20" spans="1:6" x14ac:dyDescent="0.35">
      <c r="A20" s="1">
        <v>2012</v>
      </c>
      <c r="B20" s="1">
        <v>3862.5</v>
      </c>
      <c r="C20" s="1">
        <v>-804.5</v>
      </c>
      <c r="D20" s="1">
        <v>1086.5999999999999</v>
      </c>
      <c r="E20" s="1">
        <v>-331</v>
      </c>
      <c r="F20" s="1">
        <v>3813.6</v>
      </c>
    </row>
    <row r="21" spans="1:6" x14ac:dyDescent="0.35">
      <c r="A21" s="1">
        <v>2013</v>
      </c>
      <c r="B21" s="1">
        <v>4207.6000000000004</v>
      </c>
      <c r="C21" s="1">
        <v>-908.5</v>
      </c>
      <c r="D21" s="1">
        <v>1775.2</v>
      </c>
      <c r="E21" s="1">
        <v>-39.6</v>
      </c>
      <c r="F21" s="1">
        <v>5034.8</v>
      </c>
    </row>
    <row r="22" spans="1:6" x14ac:dyDescent="0.35">
      <c r="A22" s="1">
        <v>2014</v>
      </c>
      <c r="B22" s="1">
        <v>4519.3</v>
      </c>
      <c r="C22" s="1">
        <v>-1070.0999999999999</v>
      </c>
      <c r="D22" s="1">
        <v>2315.6999999999998</v>
      </c>
      <c r="E22" s="1">
        <v>662.7</v>
      </c>
      <c r="F22" s="1">
        <v>6427.5</v>
      </c>
    </row>
    <row r="23" spans="1:6" x14ac:dyDescent="0.35">
      <c r="A23" s="1">
        <v>2015</v>
      </c>
      <c r="B23" s="1">
        <v>4737.6000000000004</v>
      </c>
      <c r="C23" s="1">
        <v>-1242.7</v>
      </c>
      <c r="D23" s="1">
        <v>2645.5</v>
      </c>
      <c r="E23" s="1">
        <v>1330.9</v>
      </c>
      <c r="F23" s="1">
        <v>7471.2</v>
      </c>
    </row>
    <row r="24" spans="1:6" x14ac:dyDescent="0.35">
      <c r="A24" s="1">
        <v>2016</v>
      </c>
      <c r="B24" s="1">
        <v>4862.3</v>
      </c>
      <c r="C24" s="1">
        <v>-1468.8</v>
      </c>
      <c r="D24" s="1">
        <v>3088.4</v>
      </c>
      <c r="E24" s="1">
        <v>1024.8</v>
      </c>
      <c r="F24" s="1">
        <v>7506.8</v>
      </c>
    </row>
    <row r="25" spans="1:6" x14ac:dyDescent="0.35">
      <c r="A25" s="1">
        <v>2017</v>
      </c>
      <c r="B25" s="1">
        <v>5030.2</v>
      </c>
      <c r="C25" s="1">
        <v>-1697.4</v>
      </c>
      <c r="D25" s="1">
        <v>4111.5</v>
      </c>
      <c r="E25" s="1">
        <v>1039.5</v>
      </c>
      <c r="F25" s="1">
        <v>8483.7000000000007</v>
      </c>
    </row>
    <row r="26" spans="1:6" x14ac:dyDescent="0.35">
      <c r="A26" s="1">
        <v>2018</v>
      </c>
      <c r="B26" s="1">
        <v>5281.1</v>
      </c>
      <c r="C26" s="1">
        <v>-1914.6</v>
      </c>
      <c r="D26" s="1">
        <v>3621.8</v>
      </c>
      <c r="E26" s="1">
        <v>1263.0999999999999</v>
      </c>
      <c r="F26" s="1">
        <v>8251.4</v>
      </c>
    </row>
    <row r="27" spans="1:6" x14ac:dyDescent="0.35">
      <c r="A27" s="1">
        <v>2019</v>
      </c>
      <c r="B27" s="1">
        <v>5538.1</v>
      </c>
      <c r="C27" s="1">
        <v>-2153.6</v>
      </c>
      <c r="D27" s="1">
        <v>5309.6</v>
      </c>
      <c r="E27" s="1">
        <v>1389.7</v>
      </c>
      <c r="F27" s="1">
        <v>10083.799999999999</v>
      </c>
    </row>
    <row r="28" spans="1:6" x14ac:dyDescent="0.35">
      <c r="A28" s="1">
        <v>2020</v>
      </c>
      <c r="B28" s="1">
        <v>5644.9</v>
      </c>
      <c r="C28" s="1">
        <v>-2558.1</v>
      </c>
      <c r="D28" s="1">
        <v>6374</v>
      </c>
      <c r="E28" s="1">
        <v>1447.7</v>
      </c>
      <c r="F28" s="1">
        <v>10908.5</v>
      </c>
    </row>
    <row r="29" spans="1:6" x14ac:dyDescent="0.35">
      <c r="A29" s="1">
        <v>2021</v>
      </c>
      <c r="B29" s="1">
        <v>5932.4</v>
      </c>
      <c r="C29" s="1">
        <v>-2964.6</v>
      </c>
      <c r="D29" s="1">
        <v>7949.2</v>
      </c>
      <c r="E29" s="1">
        <v>1423.1</v>
      </c>
      <c r="F29" s="1">
        <v>12340.1</v>
      </c>
    </row>
    <row r="30" spans="1:6" x14ac:dyDescent="0.35">
      <c r="A30" s="1">
        <v>2022</v>
      </c>
      <c r="B30" s="1">
        <v>7217.6</v>
      </c>
      <c r="C30" s="1">
        <v>-3160</v>
      </c>
      <c r="D30" s="1">
        <v>6306.8</v>
      </c>
      <c r="E30" s="1">
        <v>2064.9</v>
      </c>
      <c r="F30" s="1">
        <v>12429.3</v>
      </c>
    </row>
    <row r="31" spans="1:6" x14ac:dyDescent="0.35">
      <c r="A31" s="1">
        <v>2023</v>
      </c>
      <c r="B31" s="1">
        <v>8195.7000000000007</v>
      </c>
      <c r="C31" s="1">
        <v>-3427.1</v>
      </c>
      <c r="D31" s="1">
        <v>8513.7999999999993</v>
      </c>
      <c r="E31" s="1">
        <v>2474.4</v>
      </c>
      <c r="F31" s="1">
        <v>15756.7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8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36</v>
      </c>
    </row>
    <row r="3" spans="1:2" x14ac:dyDescent="0.3">
      <c r="A3" s="2" t="s">
        <v>19</v>
      </c>
      <c r="B3" s="2" t="s">
        <v>35</v>
      </c>
    </row>
    <row r="4" spans="1:2" x14ac:dyDescent="0.35">
      <c r="A4" s="1">
        <v>1970</v>
      </c>
      <c r="B4" s="1">
        <v>-0.6</v>
      </c>
    </row>
    <row r="5" spans="1:2" x14ac:dyDescent="0.35">
      <c r="A5" s="1">
        <v>1971</v>
      </c>
      <c r="B5" s="1">
        <v>0.7</v>
      </c>
    </row>
    <row r="6" spans="1:2" x14ac:dyDescent="0.35">
      <c r="A6" s="1">
        <v>1972</v>
      </c>
      <c r="B6" s="1">
        <v>1.7</v>
      </c>
    </row>
    <row r="7" spans="1:2" x14ac:dyDescent="0.35">
      <c r="A7" s="1">
        <v>1973</v>
      </c>
      <c r="B7" s="1">
        <v>2.8</v>
      </c>
    </row>
    <row r="8" spans="1:2" x14ac:dyDescent="0.35">
      <c r="A8" s="1">
        <v>1974</v>
      </c>
      <c r="B8" s="1">
        <v>2</v>
      </c>
    </row>
    <row r="9" spans="1:2" x14ac:dyDescent="0.35">
      <c r="A9" s="1">
        <v>1975</v>
      </c>
      <c r="B9" s="1">
        <v>0.8</v>
      </c>
    </row>
    <row r="10" spans="1:2" x14ac:dyDescent="0.35">
      <c r="A10" s="1">
        <v>1976</v>
      </c>
      <c r="B10" s="1">
        <v>-0.6</v>
      </c>
    </row>
    <row r="11" spans="1:2" x14ac:dyDescent="0.35">
      <c r="A11" s="1">
        <v>1977</v>
      </c>
      <c r="B11" s="1">
        <v>-2</v>
      </c>
    </row>
    <row r="12" spans="1:2" x14ac:dyDescent="0.35">
      <c r="A12" s="1">
        <v>1978</v>
      </c>
      <c r="B12" s="1">
        <v>-3.5</v>
      </c>
    </row>
    <row r="13" spans="1:2" x14ac:dyDescent="0.35">
      <c r="A13" s="1">
        <v>1979</v>
      </c>
      <c r="B13" s="1">
        <v>-2.9</v>
      </c>
    </row>
    <row r="14" spans="1:2" x14ac:dyDescent="0.35">
      <c r="A14" s="1">
        <v>1980</v>
      </c>
      <c r="B14" s="1">
        <v>1.2</v>
      </c>
    </row>
    <row r="15" spans="1:2" x14ac:dyDescent="0.35">
      <c r="A15" s="1">
        <v>1981</v>
      </c>
      <c r="B15" s="1">
        <v>3.5</v>
      </c>
    </row>
    <row r="16" spans="1:2" x14ac:dyDescent="0.35">
      <c r="A16" s="1">
        <v>1982</v>
      </c>
      <c r="B16" s="1">
        <v>3</v>
      </c>
    </row>
    <row r="17" spans="1:2" x14ac:dyDescent="0.35">
      <c r="A17" s="1">
        <v>1983</v>
      </c>
      <c r="B17" s="1">
        <v>2.1</v>
      </c>
    </row>
    <row r="18" spans="1:2" x14ac:dyDescent="0.35">
      <c r="A18" s="1">
        <v>1984</v>
      </c>
      <c r="B18" s="1">
        <v>5.2</v>
      </c>
    </row>
    <row r="19" spans="1:2" x14ac:dyDescent="0.35">
      <c r="A19" s="1">
        <v>1985</v>
      </c>
      <c r="B19" s="1">
        <v>5.4</v>
      </c>
    </row>
    <row r="20" spans="1:2" x14ac:dyDescent="0.35">
      <c r="A20" s="1">
        <v>1986</v>
      </c>
      <c r="B20" s="1">
        <v>4.3</v>
      </c>
    </row>
    <row r="21" spans="1:2" x14ac:dyDescent="0.35">
      <c r="A21" s="1">
        <v>1987</v>
      </c>
      <c r="B21" s="1">
        <v>1.5</v>
      </c>
    </row>
    <row r="22" spans="1:2" x14ac:dyDescent="0.35">
      <c r="A22" s="1">
        <v>1988</v>
      </c>
      <c r="B22" s="1">
        <v>0.8</v>
      </c>
    </row>
    <row r="23" spans="1:2" x14ac:dyDescent="0.35">
      <c r="A23" s="1">
        <v>1989</v>
      </c>
      <c r="B23" s="1">
        <v>0.2</v>
      </c>
    </row>
    <row r="24" spans="1:2" x14ac:dyDescent="0.35">
      <c r="A24" s="1">
        <v>1990</v>
      </c>
      <c r="B24" s="1">
        <v>0.5</v>
      </c>
    </row>
    <row r="25" spans="1:2" x14ac:dyDescent="0.35">
      <c r="A25" s="1">
        <v>1991</v>
      </c>
      <c r="B25" s="1">
        <v>-2.8</v>
      </c>
    </row>
    <row r="26" spans="1:2" x14ac:dyDescent="0.35">
      <c r="A26" s="1">
        <v>1992</v>
      </c>
      <c r="B26" s="1">
        <v>-4.8</v>
      </c>
    </row>
    <row r="27" spans="1:2" x14ac:dyDescent="0.35">
      <c r="A27" s="1">
        <v>1993</v>
      </c>
      <c r="B27" s="1">
        <v>-5.7</v>
      </c>
    </row>
    <row r="28" spans="1:2" x14ac:dyDescent="0.35">
      <c r="A28" s="1">
        <v>1994</v>
      </c>
      <c r="B28" s="1">
        <v>-3.6</v>
      </c>
    </row>
    <row r="29" spans="1:2" x14ac:dyDescent="0.35">
      <c r="A29" s="1">
        <v>1995</v>
      </c>
      <c r="B29" s="1">
        <v>0.5</v>
      </c>
    </row>
    <row r="30" spans="1:2" x14ac:dyDescent="0.35">
      <c r="A30" s="1">
        <v>1996</v>
      </c>
      <c r="B30" s="1">
        <v>5.3</v>
      </c>
    </row>
    <row r="31" spans="1:2" x14ac:dyDescent="0.35">
      <c r="A31" s="1">
        <v>1997</v>
      </c>
      <c r="B31" s="1">
        <v>7.4</v>
      </c>
    </row>
    <row r="32" spans="1:2" x14ac:dyDescent="0.35">
      <c r="A32" s="1">
        <v>1998</v>
      </c>
      <c r="B32" s="1">
        <v>3.4</v>
      </c>
    </row>
    <row r="33" spans="1:2" x14ac:dyDescent="0.35">
      <c r="A33" s="1">
        <v>1999</v>
      </c>
      <c r="B33" s="1">
        <v>3.8</v>
      </c>
    </row>
    <row r="34" spans="1:2" x14ac:dyDescent="0.35">
      <c r="A34" s="1">
        <v>2000</v>
      </c>
      <c r="B34" s="1">
        <v>14.6</v>
      </c>
    </row>
    <row r="35" spans="1:2" x14ac:dyDescent="0.35">
      <c r="A35" s="1">
        <v>2001</v>
      </c>
      <c r="B35" s="1">
        <v>21.6</v>
      </c>
    </row>
    <row r="36" spans="1:2" x14ac:dyDescent="0.35">
      <c r="A36" s="1">
        <v>2002</v>
      </c>
      <c r="B36" s="1">
        <v>10.199999999999999</v>
      </c>
    </row>
    <row r="37" spans="1:2" x14ac:dyDescent="0.35">
      <c r="A37" s="1">
        <v>2003</v>
      </c>
      <c r="B37" s="1">
        <v>9.9</v>
      </c>
    </row>
    <row r="38" spans="1:2" x14ac:dyDescent="0.35">
      <c r="A38" s="1">
        <v>2004</v>
      </c>
      <c r="B38" s="1">
        <v>10.9</v>
      </c>
    </row>
    <row r="39" spans="1:2" x14ac:dyDescent="0.35">
      <c r="A39" s="1">
        <v>2005</v>
      </c>
      <c r="B39" s="1">
        <v>16.2</v>
      </c>
    </row>
    <row r="40" spans="1:2" x14ac:dyDescent="0.35">
      <c r="A40" s="1">
        <v>2006</v>
      </c>
      <c r="B40" s="1">
        <v>23</v>
      </c>
    </row>
    <row r="41" spans="1:2" x14ac:dyDescent="0.35">
      <c r="A41" s="1">
        <v>2007</v>
      </c>
      <c r="B41" s="1">
        <v>22.7</v>
      </c>
    </row>
    <row r="42" spans="1:2" x14ac:dyDescent="0.35">
      <c r="A42" s="1">
        <v>2008</v>
      </c>
      <c r="B42" s="1">
        <v>27.5</v>
      </c>
    </row>
    <row r="43" spans="1:2" x14ac:dyDescent="0.35">
      <c r="A43" s="1">
        <v>2009</v>
      </c>
      <c r="B43" s="1">
        <v>14.1</v>
      </c>
    </row>
    <row r="44" spans="1:2" x14ac:dyDescent="0.35">
      <c r="A44" s="1">
        <v>2010</v>
      </c>
      <c r="B44" s="1">
        <v>12.7</v>
      </c>
    </row>
    <row r="45" spans="1:2" x14ac:dyDescent="0.35">
      <c r="A45" s="1">
        <v>2011</v>
      </c>
      <c r="B45" s="1">
        <v>17.3</v>
      </c>
    </row>
    <row r="46" spans="1:2" x14ac:dyDescent="0.35">
      <c r="A46" s="1">
        <v>2012</v>
      </c>
      <c r="B46" s="1">
        <v>18</v>
      </c>
    </row>
    <row r="47" spans="1:2" x14ac:dyDescent="0.35">
      <c r="A47" s="1">
        <v>2013</v>
      </c>
      <c r="B47" s="1">
        <v>15.1</v>
      </c>
    </row>
    <row r="48" spans="1:2" x14ac:dyDescent="0.35">
      <c r="A48" s="1">
        <v>2014</v>
      </c>
      <c r="B48" s="1">
        <v>12.5</v>
      </c>
    </row>
    <row r="49" spans="1:2" x14ac:dyDescent="0.35">
      <c r="A49" s="1">
        <v>2015</v>
      </c>
      <c r="B49" s="1">
        <v>8.6999999999999993</v>
      </c>
    </row>
    <row r="50" spans="1:2" x14ac:dyDescent="0.35">
      <c r="A50" s="1">
        <v>2016</v>
      </c>
      <c r="B50" s="1">
        <v>4.2</v>
      </c>
    </row>
    <row r="51" spans="1:2" x14ac:dyDescent="0.35">
      <c r="A51" s="1">
        <v>2017</v>
      </c>
      <c r="B51" s="1">
        <v>5.3</v>
      </c>
    </row>
    <row r="52" spans="1:2" x14ac:dyDescent="0.35">
      <c r="A52" s="1">
        <v>2018</v>
      </c>
      <c r="B52" s="1">
        <v>8.6999999999999993</v>
      </c>
    </row>
    <row r="53" spans="1:2" x14ac:dyDescent="0.35">
      <c r="A53" s="1">
        <v>2019</v>
      </c>
      <c r="B53" s="1">
        <v>9</v>
      </c>
    </row>
    <row r="54" spans="1:2" x14ac:dyDescent="0.35">
      <c r="A54" s="1">
        <v>2020</v>
      </c>
      <c r="B54" s="1">
        <v>-1.2</v>
      </c>
    </row>
    <row r="55" spans="1:2" x14ac:dyDescent="0.35">
      <c r="A55" s="1">
        <v>2021</v>
      </c>
      <c r="B55" s="1">
        <v>4.2</v>
      </c>
    </row>
    <row r="56" spans="1:2" x14ac:dyDescent="0.35">
      <c r="A56" s="1">
        <v>2022</v>
      </c>
      <c r="B56" s="1">
        <v>35.5</v>
      </c>
    </row>
    <row r="57" spans="1:2" x14ac:dyDescent="0.35">
      <c r="A57" s="1">
        <v>2023</v>
      </c>
      <c r="B57" s="1">
        <v>27.3</v>
      </c>
    </row>
    <row r="58" spans="1:2" x14ac:dyDescent="0.35">
      <c r="A58" s="1">
        <v>2024</v>
      </c>
      <c r="B58" s="1">
        <v>18.399999999999999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38</v>
      </c>
    </row>
    <row r="3" spans="1:2" x14ac:dyDescent="0.3">
      <c r="A3" s="2" t="s">
        <v>19</v>
      </c>
      <c r="B3" s="2" t="s">
        <v>37</v>
      </c>
    </row>
    <row r="4" spans="1:2" x14ac:dyDescent="0.35">
      <c r="A4" s="1">
        <v>2000</v>
      </c>
      <c r="B4" s="1">
        <v>3.8</v>
      </c>
    </row>
    <row r="5" spans="1:2" x14ac:dyDescent="0.35">
      <c r="A5" s="1">
        <v>2001</v>
      </c>
      <c r="B5" s="1">
        <v>3.4</v>
      </c>
    </row>
    <row r="6" spans="1:2" x14ac:dyDescent="0.35">
      <c r="A6" s="1">
        <v>2002</v>
      </c>
      <c r="B6" s="1">
        <v>5.7</v>
      </c>
    </row>
    <row r="7" spans="1:2" x14ac:dyDescent="0.35">
      <c r="A7" s="1">
        <v>2003</v>
      </c>
      <c r="B7" s="1">
        <v>6.4</v>
      </c>
    </row>
    <row r="8" spans="1:2" x14ac:dyDescent="0.35">
      <c r="A8" s="1">
        <v>2004</v>
      </c>
      <c r="B8" s="1">
        <v>7.1</v>
      </c>
    </row>
    <row r="9" spans="1:2" x14ac:dyDescent="0.35">
      <c r="A9" s="1">
        <v>2005</v>
      </c>
      <c r="B9" s="1">
        <v>7.2</v>
      </c>
    </row>
    <row r="10" spans="1:2" x14ac:dyDescent="0.35">
      <c r="A10" s="1">
        <v>2006</v>
      </c>
      <c r="B10" s="1">
        <v>6.8</v>
      </c>
    </row>
    <row r="11" spans="1:2" x14ac:dyDescent="0.35">
      <c r="A11" s="1">
        <v>2007</v>
      </c>
      <c r="B11" s="1">
        <v>6.5</v>
      </c>
    </row>
    <row r="12" spans="1:2" x14ac:dyDescent="0.35">
      <c r="A12" s="1">
        <v>2008</v>
      </c>
      <c r="B12" s="1">
        <v>7.2</v>
      </c>
    </row>
    <row r="13" spans="1:2" x14ac:dyDescent="0.35">
      <c r="A13" s="1">
        <v>2009</v>
      </c>
      <c r="B13" s="1">
        <v>11.2</v>
      </c>
    </row>
    <row r="14" spans="1:2" x14ac:dyDescent="0.35">
      <c r="A14" s="1">
        <v>2010</v>
      </c>
      <c r="B14" s="1">
        <v>12.2</v>
      </c>
    </row>
    <row r="15" spans="1:2" x14ac:dyDescent="0.35">
      <c r="A15" s="1">
        <v>2011</v>
      </c>
      <c r="B15" s="1">
        <v>10.1</v>
      </c>
    </row>
    <row r="16" spans="1:2" x14ac:dyDescent="0.35">
      <c r="A16" s="1">
        <v>2012</v>
      </c>
      <c r="B16" s="1">
        <v>11.6</v>
      </c>
    </row>
    <row r="17" spans="1:2" x14ac:dyDescent="0.35">
      <c r="A17" s="1">
        <v>2013</v>
      </c>
      <c r="B17" s="1">
        <v>12.2</v>
      </c>
    </row>
    <row r="18" spans="1:2" x14ac:dyDescent="0.35">
      <c r="A18" s="1">
        <v>2014</v>
      </c>
      <c r="B18" s="1">
        <v>13.4</v>
      </c>
    </row>
    <row r="19" spans="1:2" x14ac:dyDescent="0.35">
      <c r="A19" s="1">
        <v>2015</v>
      </c>
      <c r="B19" s="1">
        <v>14.4</v>
      </c>
    </row>
    <row r="20" spans="1:2" x14ac:dyDescent="0.35">
      <c r="A20" s="1">
        <v>2016</v>
      </c>
      <c r="B20" s="1">
        <v>16</v>
      </c>
    </row>
    <row r="21" spans="1:2" x14ac:dyDescent="0.35">
      <c r="A21" s="1">
        <v>2017</v>
      </c>
      <c r="B21" s="1">
        <v>16.2</v>
      </c>
    </row>
    <row r="22" spans="1:2" x14ac:dyDescent="0.35">
      <c r="A22" s="1">
        <v>2018</v>
      </c>
      <c r="B22" s="1">
        <v>14.8</v>
      </c>
    </row>
    <row r="23" spans="1:2" x14ac:dyDescent="0.35">
      <c r="A23" s="1">
        <v>2019</v>
      </c>
      <c r="B23" s="1">
        <v>16.399999999999999</v>
      </c>
    </row>
    <row r="24" spans="1:2" x14ac:dyDescent="0.35">
      <c r="A24" s="1">
        <v>2020</v>
      </c>
      <c r="B24" s="1">
        <v>23.5</v>
      </c>
    </row>
    <row r="25" spans="1:2" x14ac:dyDescent="0.35">
      <c r="A25" s="1">
        <v>2021</v>
      </c>
      <c r="B25" s="1">
        <v>22.1</v>
      </c>
    </row>
    <row r="26" spans="1:2" x14ac:dyDescent="0.35">
      <c r="A26" s="1">
        <v>2022</v>
      </c>
      <c r="B26" s="1">
        <v>20.2</v>
      </c>
    </row>
    <row r="27" spans="1:2" x14ac:dyDescent="0.35">
      <c r="A27" s="1">
        <v>2023</v>
      </c>
      <c r="B27" s="1">
        <v>20.8</v>
      </c>
    </row>
    <row r="28" spans="1:2" x14ac:dyDescent="0.35">
      <c r="A28" s="1">
        <v>2024</v>
      </c>
      <c r="B28" s="1">
        <v>22.1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/>
  </sheetViews>
  <sheetFormatPr baseColWidth="10" defaultColWidth="8.88671875" defaultRowHeight="15.6" x14ac:dyDescent="0.35"/>
  <cols>
    <col min="1" max="4" width="20.6640625" style="1" customWidth="1"/>
  </cols>
  <sheetData>
    <row r="1" spans="1:4" x14ac:dyDescent="0.35">
      <c r="A1" s="2" t="s">
        <v>42</v>
      </c>
    </row>
    <row r="3" spans="1:4" x14ac:dyDescent="0.3">
      <c r="A3" s="2" t="s">
        <v>19</v>
      </c>
      <c r="B3" s="2" t="s">
        <v>39</v>
      </c>
      <c r="C3" s="2" t="s">
        <v>40</v>
      </c>
      <c r="D3" s="2" t="s">
        <v>41</v>
      </c>
    </row>
    <row r="4" spans="1:4" x14ac:dyDescent="0.35">
      <c r="A4" s="1">
        <v>2002</v>
      </c>
      <c r="B4" s="1">
        <v>3.6</v>
      </c>
      <c r="C4" s="1">
        <v>2.1</v>
      </c>
    </row>
    <row r="5" spans="1:4" x14ac:dyDescent="0.35">
      <c r="A5" s="1">
        <v>2003</v>
      </c>
      <c r="B5" s="1">
        <v>1</v>
      </c>
      <c r="C5" s="1">
        <v>2.1</v>
      </c>
    </row>
    <row r="6" spans="1:4" x14ac:dyDescent="0.35">
      <c r="A6" s="1">
        <v>2004</v>
      </c>
      <c r="B6" s="1">
        <v>2.4</v>
      </c>
      <c r="C6" s="1">
        <v>2.1</v>
      </c>
    </row>
    <row r="7" spans="1:4" x14ac:dyDescent="0.35">
      <c r="A7" s="1">
        <v>2005</v>
      </c>
      <c r="B7" s="1">
        <v>1.1000000000000001</v>
      </c>
      <c r="C7" s="1">
        <v>2.1</v>
      </c>
    </row>
    <row r="8" spans="1:4" x14ac:dyDescent="0.35">
      <c r="A8" s="1">
        <v>2006</v>
      </c>
      <c r="B8" s="1">
        <v>0.9</v>
      </c>
      <c r="C8" s="1">
        <v>2.1</v>
      </c>
    </row>
    <row r="9" spans="1:4" x14ac:dyDescent="0.35">
      <c r="A9" s="1">
        <v>2007</v>
      </c>
      <c r="B9" s="1">
        <v>2</v>
      </c>
      <c r="C9" s="1">
        <v>2.1</v>
      </c>
    </row>
    <row r="10" spans="1:4" x14ac:dyDescent="0.35">
      <c r="A10" s="1">
        <v>2008</v>
      </c>
      <c r="B10" s="1">
        <v>2.2000000000000002</v>
      </c>
      <c r="C10" s="1">
        <v>2.1</v>
      </c>
    </row>
    <row r="11" spans="1:4" x14ac:dyDescent="0.35">
      <c r="A11" s="1">
        <v>2009</v>
      </c>
      <c r="B11" s="1">
        <v>5.5</v>
      </c>
      <c r="C11" s="1">
        <v>2.1</v>
      </c>
    </row>
    <row r="12" spans="1:4" x14ac:dyDescent="0.35">
      <c r="A12" s="1">
        <v>2010</v>
      </c>
      <c r="B12" s="1">
        <v>0.9</v>
      </c>
      <c r="C12" s="1">
        <v>2.1</v>
      </c>
    </row>
    <row r="13" spans="1:4" x14ac:dyDescent="0.35">
      <c r="A13" s="1">
        <v>2011</v>
      </c>
      <c r="B13" s="1">
        <v>1.7</v>
      </c>
      <c r="C13" s="1">
        <v>2.1</v>
      </c>
    </row>
    <row r="14" spans="1:4" x14ac:dyDescent="0.35">
      <c r="A14" s="1">
        <v>2012</v>
      </c>
      <c r="B14" s="1">
        <v>1.6</v>
      </c>
      <c r="C14" s="1">
        <v>2.1</v>
      </c>
    </row>
    <row r="15" spans="1:4" x14ac:dyDescent="0.35">
      <c r="A15" s="1">
        <v>2013</v>
      </c>
      <c r="B15" s="1">
        <v>2.5</v>
      </c>
      <c r="C15" s="1">
        <v>2.1</v>
      </c>
    </row>
    <row r="16" spans="1:4" x14ac:dyDescent="0.35">
      <c r="A16" s="1">
        <v>2014</v>
      </c>
      <c r="B16" s="1">
        <v>3.1</v>
      </c>
      <c r="C16" s="1">
        <v>2.1</v>
      </c>
    </row>
    <row r="17" spans="1:4" x14ac:dyDescent="0.35">
      <c r="A17" s="1">
        <v>2015</v>
      </c>
      <c r="B17" s="1">
        <v>2.9</v>
      </c>
      <c r="C17" s="1">
        <v>2.1</v>
      </c>
    </row>
    <row r="18" spans="1:4" x14ac:dyDescent="0.35">
      <c r="A18" s="1">
        <v>2016</v>
      </c>
      <c r="B18" s="1">
        <v>2.7</v>
      </c>
      <c r="C18" s="1">
        <v>2.1</v>
      </c>
    </row>
    <row r="19" spans="1:4" x14ac:dyDescent="0.35">
      <c r="A19" s="1">
        <v>2017</v>
      </c>
      <c r="B19" s="1">
        <v>1.9</v>
      </c>
      <c r="C19" s="1">
        <v>2.1</v>
      </c>
    </row>
    <row r="20" spans="1:4" x14ac:dyDescent="0.35">
      <c r="A20" s="1">
        <v>2018</v>
      </c>
      <c r="B20" s="1">
        <v>0.8</v>
      </c>
      <c r="C20" s="1">
        <v>2.1</v>
      </c>
    </row>
    <row r="21" spans="1:4" x14ac:dyDescent="0.35">
      <c r="A21" s="1">
        <v>2019</v>
      </c>
      <c r="B21" s="1">
        <v>1.8</v>
      </c>
      <c r="C21" s="1">
        <v>2.1</v>
      </c>
    </row>
    <row r="22" spans="1:4" x14ac:dyDescent="0.35">
      <c r="A22" s="1">
        <v>2020</v>
      </c>
      <c r="B22" s="1">
        <v>8.9</v>
      </c>
      <c r="C22" s="1">
        <v>2.1</v>
      </c>
    </row>
    <row r="23" spans="1:4" x14ac:dyDescent="0.35">
      <c r="A23" s="1">
        <v>2021</v>
      </c>
      <c r="B23" s="1">
        <v>-1.3</v>
      </c>
      <c r="C23" s="1">
        <v>2.1</v>
      </c>
    </row>
    <row r="24" spans="1:4" x14ac:dyDescent="0.35">
      <c r="A24" s="1">
        <v>2022</v>
      </c>
      <c r="B24" s="1">
        <v>1.1000000000000001</v>
      </c>
      <c r="C24" s="1">
        <v>2.1</v>
      </c>
    </row>
    <row r="25" spans="1:4" x14ac:dyDescent="0.35">
      <c r="A25" s="1">
        <v>2023</v>
      </c>
      <c r="B25" s="1">
        <v>2.7</v>
      </c>
      <c r="C25" s="1">
        <v>2.1</v>
      </c>
    </row>
    <row r="26" spans="1:4" x14ac:dyDescent="0.35">
      <c r="A26" s="1">
        <v>2024</v>
      </c>
      <c r="C26" s="1">
        <v>2.1</v>
      </c>
      <c r="D26" s="1">
        <v>2.4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1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45</v>
      </c>
    </row>
    <row r="3" spans="1:3" x14ac:dyDescent="0.3">
      <c r="A3" s="2" t="s">
        <v>19</v>
      </c>
      <c r="B3" s="2" t="s">
        <v>43</v>
      </c>
      <c r="C3" s="2" t="s">
        <v>44</v>
      </c>
    </row>
    <row r="4" spans="1:3" x14ac:dyDescent="0.35">
      <c r="A4" s="1">
        <v>2007</v>
      </c>
      <c r="B4" s="1">
        <v>57.9</v>
      </c>
      <c r="C4" s="1">
        <v>56.6</v>
      </c>
    </row>
    <row r="5" spans="1:3" x14ac:dyDescent="0.35">
      <c r="A5" s="1">
        <v>2008</v>
      </c>
      <c r="B5" s="1">
        <v>57.9</v>
      </c>
      <c r="C5" s="1">
        <v>57.4</v>
      </c>
    </row>
    <row r="6" spans="1:3" x14ac:dyDescent="0.35">
      <c r="A6" s="1">
        <v>2009</v>
      </c>
      <c r="B6" s="1">
        <v>57.9</v>
      </c>
      <c r="C6" s="1">
        <v>57.9</v>
      </c>
    </row>
    <row r="7" spans="1:3" x14ac:dyDescent="0.35">
      <c r="A7" s="1">
        <v>2010</v>
      </c>
      <c r="B7" s="1">
        <v>57.9</v>
      </c>
      <c r="C7" s="1">
        <v>57.1</v>
      </c>
    </row>
    <row r="8" spans="1:3" x14ac:dyDescent="0.35">
      <c r="A8" s="1">
        <v>2011</v>
      </c>
      <c r="B8" s="1">
        <v>57.9</v>
      </c>
      <c r="C8" s="1">
        <v>56.9</v>
      </c>
    </row>
    <row r="9" spans="1:3" x14ac:dyDescent="0.35">
      <c r="A9" s="1">
        <v>2012</v>
      </c>
      <c r="B9" s="1">
        <v>57.9</v>
      </c>
      <c r="C9" s="1">
        <v>56.4</v>
      </c>
    </row>
    <row r="10" spans="1:3" x14ac:dyDescent="0.35">
      <c r="A10" s="1">
        <v>2013</v>
      </c>
      <c r="B10" s="1">
        <v>57.9</v>
      </c>
      <c r="C10" s="1">
        <v>57.2</v>
      </c>
    </row>
    <row r="11" spans="1:3" x14ac:dyDescent="0.35">
      <c r="A11" s="1">
        <v>2014</v>
      </c>
      <c r="B11" s="1">
        <v>57.9</v>
      </c>
      <c r="C11" s="1">
        <v>58.4</v>
      </c>
    </row>
    <row r="12" spans="1:3" x14ac:dyDescent="0.35">
      <c r="A12" s="1">
        <v>2015</v>
      </c>
      <c r="B12" s="1">
        <v>57.9</v>
      </c>
      <c r="C12" s="1">
        <v>59.1</v>
      </c>
    </row>
    <row r="13" spans="1:3" x14ac:dyDescent="0.35">
      <c r="A13" s="1">
        <v>2016</v>
      </c>
      <c r="B13" s="1">
        <v>57.9</v>
      </c>
      <c r="C13" s="1">
        <v>59</v>
      </c>
    </row>
    <row r="14" spans="1:3" x14ac:dyDescent="0.35">
      <c r="A14" s="1">
        <v>2017</v>
      </c>
      <c r="B14" s="1">
        <v>57.9</v>
      </c>
      <c r="C14" s="1">
        <v>58.9</v>
      </c>
    </row>
    <row r="15" spans="1:3" x14ac:dyDescent="0.35">
      <c r="A15" s="1">
        <v>2018</v>
      </c>
      <c r="B15" s="1">
        <v>57.9</v>
      </c>
      <c r="C15" s="1">
        <v>58.8</v>
      </c>
    </row>
    <row r="16" spans="1:3" x14ac:dyDescent="0.35">
      <c r="A16" s="1">
        <v>2019</v>
      </c>
      <c r="B16" s="1">
        <v>57.9</v>
      </c>
      <c r="C16" s="1">
        <v>59.5</v>
      </c>
    </row>
    <row r="17" spans="1:3" x14ac:dyDescent="0.35">
      <c r="A17" s="1">
        <v>2020</v>
      </c>
      <c r="B17" s="1">
        <v>57.9</v>
      </c>
      <c r="C17" s="1">
        <v>61.4</v>
      </c>
    </row>
    <row r="18" spans="1:3" x14ac:dyDescent="0.35">
      <c r="A18" s="1">
        <v>2021</v>
      </c>
      <c r="B18" s="1">
        <v>57.9</v>
      </c>
      <c r="C18" s="1">
        <v>59.5</v>
      </c>
    </row>
    <row r="19" spans="1:3" x14ac:dyDescent="0.35">
      <c r="A19" s="1">
        <v>2022</v>
      </c>
      <c r="B19" s="1">
        <v>57.9</v>
      </c>
      <c r="C19" s="1">
        <v>60.6</v>
      </c>
    </row>
    <row r="20" spans="1:3" x14ac:dyDescent="0.35">
      <c r="A20" s="1">
        <v>2023</v>
      </c>
      <c r="B20" s="1">
        <v>57.9</v>
      </c>
      <c r="C20" s="1">
        <v>62.5</v>
      </c>
    </row>
    <row r="21" spans="1:3" x14ac:dyDescent="0.35">
      <c r="A21" s="1">
        <v>2024</v>
      </c>
      <c r="B21" s="1">
        <v>57.9</v>
      </c>
      <c r="C21" s="1">
        <v>62.6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7F2E002677844AA25765389EA169EC" ma:contentTypeVersion="2" ma:contentTypeDescription="Opprett et nytt dokument." ma:contentTypeScope="" ma:versionID="3f3dbf65570c4235e5606f1725c30608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30E848-3A9B-4B87-A49B-0B2ABB0710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DFA44C-61AB-42F9-852F-77ACCF16DD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86688-AFB4-4BCB-99C3-F3512C9D8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Fig3-7</vt:lpstr>
      <vt:lpstr>Fig3-8</vt:lpstr>
      <vt:lpstr>Fig3-9</vt:lpstr>
      <vt:lpstr>Fig3-10</vt:lpstr>
      <vt:lpstr>Fig3-11</vt:lpstr>
      <vt:lpstr>Fig3-12</vt:lpstr>
      <vt:lpstr>Fig3-13</vt:lpstr>
      <vt:lpstr>Fig3-14</vt:lpstr>
      <vt:lpstr>Fig3-15</vt:lpstr>
      <vt:lpstr>Fig3-16</vt:lpstr>
      <vt:lpstr>Fig3-17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Augdal Celine Lyse</dc:creator>
  <cp:lastModifiedBy>Augdal Celine Lyse</cp:lastModifiedBy>
  <dcterms:created xsi:type="dcterms:W3CDTF">2024-05-13T12:26:13Z</dcterms:created>
  <dcterms:modified xsi:type="dcterms:W3CDTF">2024-05-13T14:53:06Z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0x010100997F2E002677844AA25765389EA169EC</vt:lpwstr>
  </property>
</Properties>
</file>