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315" windowHeight="6720"/>
  </bookViews>
  <sheets>
    <sheet name="pr 01.10.2013" sheetId="1" r:id="rId1"/>
    <sheet name="Pr 01.10.2014" sheetId="2" r:id="rId2"/>
    <sheet name="2004,2013,2014" sheetId="4" r:id="rId3"/>
  </sheets>
  <calcPr calcId="125725"/>
</workbook>
</file>

<file path=xl/calcChain.xml><?xml version="1.0" encoding="utf-8"?>
<calcChain xmlns="http://schemas.openxmlformats.org/spreadsheetml/2006/main">
  <c r="B6" i="4"/>
  <c r="L6" s="1"/>
  <c r="L7"/>
  <c r="L8"/>
  <c r="K27" i="2"/>
  <c r="J27"/>
  <c r="I27"/>
  <c r="H27"/>
  <c r="G27"/>
  <c r="F27"/>
  <c r="E27"/>
  <c r="D27"/>
  <c r="C27"/>
  <c r="B27"/>
  <c r="B26"/>
  <c r="B25"/>
  <c r="L25"/>
  <c r="L26"/>
  <c r="L19"/>
  <c r="B7"/>
  <c r="L7" s="1"/>
  <c r="B8"/>
  <c r="L8" s="1"/>
  <c r="B9"/>
  <c r="L9" s="1"/>
  <c r="B10"/>
  <c r="L10" s="1"/>
  <c r="B11"/>
  <c r="L11" s="1"/>
  <c r="B12"/>
  <c r="L12" s="1"/>
  <c r="B13"/>
  <c r="L13" s="1"/>
  <c r="B14"/>
  <c r="L14" s="1"/>
  <c r="B15"/>
  <c r="B16"/>
  <c r="L16" s="1"/>
  <c r="B17"/>
  <c r="L17" s="1"/>
  <c r="B18"/>
  <c r="L18" s="1"/>
  <c r="B19"/>
  <c r="B20"/>
  <c r="L20" s="1"/>
  <c r="B21"/>
  <c r="L21" s="1"/>
  <c r="B22"/>
  <c r="L22" s="1"/>
  <c r="B23"/>
  <c r="L23" s="1"/>
  <c r="B24"/>
  <c r="L24" s="1"/>
  <c r="B6"/>
  <c r="L6" s="1"/>
  <c r="L15"/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6"/>
  <c r="L27" i="2" l="1"/>
</calcChain>
</file>

<file path=xl/sharedStrings.xml><?xml version="1.0" encoding="utf-8"?>
<sst xmlns="http://schemas.openxmlformats.org/spreadsheetml/2006/main" count="89" uniqueCount="48">
  <si>
    <t>Andel 60 år og over</t>
  </si>
  <si>
    <t>Alle</t>
  </si>
  <si>
    <t>Aldersgrupper</t>
  </si>
  <si>
    <t>under 18år</t>
  </si>
  <si>
    <t>65år og over</t>
  </si>
  <si>
    <t>18-24år</t>
  </si>
  <si>
    <t>25-29år</t>
  </si>
  <si>
    <t>30-34år</t>
  </si>
  <si>
    <t>35-39år</t>
  </si>
  <si>
    <t>40-49år</t>
  </si>
  <si>
    <t>50-59år</t>
  </si>
  <si>
    <t>60-64år</t>
  </si>
  <si>
    <t>ARBEIDSDEPARTEMENTET</t>
  </si>
  <si>
    <t>BARNE- LIKESTILLINGS- OG INKLUDERINGSDEPARTEMENTET</t>
  </si>
  <si>
    <t>DOMSTOLENE I NORGE</t>
  </si>
  <si>
    <t xml:space="preserve">FINANS- OG TOLLDEPARTEMENTET </t>
  </si>
  <si>
    <t xml:space="preserve">FISKERI- OG KYSTDEPARTEMENTET </t>
  </si>
  <si>
    <t>FORNYINGS- ADMINISTRASJONS- OG KIRKEDEPARTEMENTET</t>
  </si>
  <si>
    <t xml:space="preserve">FORSVARSDEPARTEMENTET </t>
  </si>
  <si>
    <t xml:space="preserve">HELSE- OG OMSORGSDEPARTEMENTET </t>
  </si>
  <si>
    <t xml:space="preserve">JUSTIS- OG POLITIDEPARTEMENTET </t>
  </si>
  <si>
    <t>KOMMUNAL- OG REGIONALDEPARTEMENTET (inkl Husbanken)</t>
  </si>
  <si>
    <t>KULTURDEPARTEMENTET</t>
  </si>
  <si>
    <t>KUNNSKAPSDEPARTEMENTET</t>
  </si>
  <si>
    <t xml:space="preserve">LANDBRUKS- OG MATDEPARTEMENTET </t>
  </si>
  <si>
    <t>MILJØVERNDEPARTEMENTET</t>
  </si>
  <si>
    <t xml:space="preserve">NÆRINGS- OG HANDELSDEPARTEMENTET </t>
  </si>
  <si>
    <t xml:space="preserve">OLJE- OG ENERGIDEPARTEMENTET </t>
  </si>
  <si>
    <t xml:space="preserve">RIKSREVISJON </t>
  </si>
  <si>
    <t>SAMETINGET</t>
  </si>
  <si>
    <t xml:space="preserve">SAMFERDSELSDEPARTEMENTET </t>
  </si>
  <si>
    <t xml:space="preserve">STATSMINISTEREN </t>
  </si>
  <si>
    <t>STORTINGET</t>
  </si>
  <si>
    <t xml:space="preserve">UTENRIKSDEPARTEMENTET </t>
  </si>
  <si>
    <t>Totalt</t>
  </si>
  <si>
    <t>pr 1.10.2013</t>
  </si>
  <si>
    <t>ARBEIDS- OG SOSIALDEPARTEMENTET</t>
  </si>
  <si>
    <t>DEN NORSKE STATS HUSBANK</t>
  </si>
  <si>
    <t>KOMMUNAL- OG MODERNISERINGSDEPARTEMENTET</t>
  </si>
  <si>
    <t>Pr 01.10.2014</t>
  </si>
  <si>
    <t>BARNE- LIKESTILLING- OG INKLUDERINGSDEPARTEMENTET</t>
  </si>
  <si>
    <t>Tabell 36 Tilsatte  etter aldersgrupper og departementsområder 2014</t>
  </si>
  <si>
    <t>KLIMA- OG MILJØDEPARTEMENTET</t>
  </si>
  <si>
    <t>NÆRINGS- OG FISKERIDEPARTEMENTET</t>
  </si>
  <si>
    <t>Oversikt over tilsatte  etter aldersgrupper og departementsområder 2013 (Tabell 36)</t>
  </si>
  <si>
    <t>pr 1.10.2004</t>
  </si>
  <si>
    <t>pr 1.10.2014</t>
  </si>
  <si>
    <t>Sum tilsatte alle departementsområder etter aldersgrupper 2004, 2013 og 2014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</si>
</sst>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9" fontId="0" fillId="2" borderId="5" xfId="1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7" xfId="0" applyFill="1" applyBorder="1"/>
    <xf numFmtId="0" fontId="0" fillId="0" borderId="2" xfId="0" applyFill="1" applyBorder="1"/>
    <xf numFmtId="3" fontId="2" fillId="0" borderId="1" xfId="0" applyNumberFormat="1" applyFont="1" applyBorder="1"/>
    <xf numFmtId="3" fontId="0" fillId="0" borderId="0" xfId="0" applyNumberFormat="1"/>
    <xf numFmtId="3" fontId="0" fillId="0" borderId="5" xfId="0" applyNumberFormat="1" applyBorder="1"/>
    <xf numFmtId="3" fontId="0" fillId="0" borderId="0" xfId="0" applyNumberFormat="1" applyBorder="1"/>
    <xf numFmtId="9" fontId="0" fillId="2" borderId="3" xfId="1" applyFont="1" applyFill="1" applyBorder="1" applyAlignment="1">
      <alignment horizontal="center"/>
    </xf>
    <xf numFmtId="3" fontId="2" fillId="0" borderId="5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11" xfId="0" applyFont="1" applyBorder="1"/>
    <xf numFmtId="3" fontId="2" fillId="0" borderId="7" xfId="0" applyNumberFormat="1" applyFont="1" applyBorder="1"/>
    <xf numFmtId="3" fontId="2" fillId="0" borderId="2" xfId="0" applyNumberFormat="1" applyFont="1" applyBorder="1"/>
    <xf numFmtId="3" fontId="2" fillId="0" borderId="12" xfId="0" applyNumberFormat="1" applyFont="1" applyBorder="1"/>
    <xf numFmtId="0" fontId="2" fillId="0" borderId="0" xfId="0" applyFont="1"/>
    <xf numFmtId="0" fontId="0" fillId="0" borderId="0" xfId="0" applyFont="1"/>
    <xf numFmtId="3" fontId="2" fillId="0" borderId="9" xfId="0" applyNumberFormat="1" applyFont="1" applyBorder="1"/>
    <xf numFmtId="9" fontId="0" fillId="2" borderId="13" xfId="1" applyFont="1" applyFill="1" applyBorder="1" applyAlignment="1">
      <alignment horizontal="center"/>
    </xf>
    <xf numFmtId="0" fontId="2" fillId="0" borderId="5" xfId="0" applyFont="1" applyBorder="1"/>
    <xf numFmtId="0" fontId="0" fillId="0" borderId="3" xfId="0" applyBorder="1"/>
    <xf numFmtId="3" fontId="0" fillId="0" borderId="5" xfId="0" applyNumberFormat="1" applyFont="1" applyBorder="1"/>
    <xf numFmtId="3" fontId="0" fillId="0" borderId="9" xfId="0" applyNumberFormat="1" applyFont="1" applyBorder="1"/>
    <xf numFmtId="0" fontId="0" fillId="0" borderId="5" xfId="0" applyFont="1" applyBorder="1"/>
    <xf numFmtId="3" fontId="2" fillId="0" borderId="11" xfId="0" applyNumberFormat="1" applyFont="1" applyBorder="1"/>
    <xf numFmtId="9" fontId="2" fillId="2" borderId="12" xfId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0" fillId="0" borderId="7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11" xfId="0" applyNumberFormat="1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/>
    </xf>
    <xf numFmtId="0" fontId="0" fillId="0" borderId="10" xfId="0" applyBorder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A5" sqref="A5"/>
    </sheetView>
  </sheetViews>
  <sheetFormatPr baseColWidth="10" defaultRowHeight="15"/>
  <cols>
    <col min="1" max="1" width="56.7109375" bestFit="1" customWidth="1"/>
  </cols>
  <sheetData>
    <row r="1" spans="1:14">
      <c r="A1" s="1" t="s">
        <v>44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2"/>
      <c r="C2" s="3"/>
      <c r="D2" s="3"/>
      <c r="E2" s="3"/>
      <c r="F2" s="3"/>
      <c r="G2" s="3"/>
      <c r="H2" s="3"/>
      <c r="I2" s="3"/>
      <c r="J2" s="3"/>
      <c r="K2" s="1"/>
      <c r="L2" s="42" t="s">
        <v>0</v>
      </c>
      <c r="M2" s="1"/>
      <c r="N2" s="1"/>
    </row>
    <row r="3" spans="1:14">
      <c r="A3" s="1"/>
      <c r="B3" s="55"/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3"/>
      <c r="M3" s="1"/>
      <c r="N3" s="1"/>
    </row>
    <row r="4" spans="1:14">
      <c r="A4" t="s">
        <v>35</v>
      </c>
      <c r="B4" s="45" t="s">
        <v>1</v>
      </c>
      <c r="C4" s="47" t="s">
        <v>3</v>
      </c>
      <c r="D4" s="4"/>
      <c r="E4" s="4"/>
      <c r="F4" s="4"/>
      <c r="G4" s="4"/>
      <c r="H4" s="4"/>
      <c r="I4" s="4"/>
      <c r="J4" s="4"/>
      <c r="K4" s="49" t="s">
        <v>4</v>
      </c>
      <c r="L4" s="5"/>
    </row>
    <row r="5" spans="1:14">
      <c r="A5" s="56"/>
      <c r="B5" s="46"/>
      <c r="C5" s="48"/>
      <c r="D5" s="6" t="s">
        <v>5</v>
      </c>
      <c r="E5" s="7" t="s">
        <v>6</v>
      </c>
      <c r="F5" s="8" t="s">
        <v>7</v>
      </c>
      <c r="G5" s="9" t="s">
        <v>8</v>
      </c>
      <c r="H5" s="6" t="s">
        <v>9</v>
      </c>
      <c r="I5" s="7" t="s">
        <v>10</v>
      </c>
      <c r="J5" s="6" t="s">
        <v>11</v>
      </c>
      <c r="K5" s="50"/>
      <c r="L5" s="5"/>
    </row>
    <row r="6" spans="1:14">
      <c r="A6" t="s">
        <v>12</v>
      </c>
      <c r="B6" s="10">
        <v>16074</v>
      </c>
      <c r="C6" s="11">
        <v>2</v>
      </c>
      <c r="D6" s="12">
        <v>170</v>
      </c>
      <c r="E6" s="11">
        <v>925</v>
      </c>
      <c r="F6" s="12">
        <v>1554</v>
      </c>
      <c r="G6" s="11">
        <v>1863</v>
      </c>
      <c r="H6" s="12">
        <v>4750</v>
      </c>
      <c r="I6" s="11">
        <v>4370</v>
      </c>
      <c r="J6" s="12">
        <v>1806</v>
      </c>
      <c r="K6" s="13">
        <v>634</v>
      </c>
      <c r="L6" s="14">
        <f>(J6+K6)/B6</f>
        <v>0.1517979345526938</v>
      </c>
    </row>
    <row r="7" spans="1:14">
      <c r="A7" t="s">
        <v>13</v>
      </c>
      <c r="B7" s="15">
        <v>5308</v>
      </c>
      <c r="C7" s="11">
        <v>1</v>
      </c>
      <c r="D7" s="12">
        <v>45</v>
      </c>
      <c r="E7" s="11">
        <v>300</v>
      </c>
      <c r="F7" s="12">
        <v>587</v>
      </c>
      <c r="G7" s="11">
        <v>676</v>
      </c>
      <c r="H7" s="12">
        <v>1768</v>
      </c>
      <c r="I7" s="11">
        <v>1378</v>
      </c>
      <c r="J7" s="12">
        <v>418</v>
      </c>
      <c r="K7" s="16">
        <v>135</v>
      </c>
      <c r="L7" s="14">
        <f t="shared" ref="L7:L28" si="0">(J7+K7)/B7</f>
        <v>0.10418236623963828</v>
      </c>
    </row>
    <row r="8" spans="1:14">
      <c r="A8" t="s">
        <v>14</v>
      </c>
      <c r="B8" s="15">
        <v>1463</v>
      </c>
      <c r="C8" s="11"/>
      <c r="D8" s="12">
        <v>7</v>
      </c>
      <c r="E8" s="11">
        <v>114</v>
      </c>
      <c r="F8" s="12">
        <v>155</v>
      </c>
      <c r="G8" s="11">
        <v>172</v>
      </c>
      <c r="H8" s="12">
        <v>403</v>
      </c>
      <c r="I8" s="11">
        <v>361</v>
      </c>
      <c r="J8" s="12">
        <v>181</v>
      </c>
      <c r="K8" s="16">
        <v>70</v>
      </c>
      <c r="L8" s="14">
        <f t="shared" si="0"/>
        <v>0.17156527682843473</v>
      </c>
    </row>
    <row r="9" spans="1:14">
      <c r="A9" t="s">
        <v>15</v>
      </c>
      <c r="B9" s="15">
        <v>10320</v>
      </c>
      <c r="C9" s="11">
        <v>1</v>
      </c>
      <c r="D9" s="12">
        <v>89</v>
      </c>
      <c r="E9" s="11">
        <v>525</v>
      </c>
      <c r="F9" s="12">
        <v>890</v>
      </c>
      <c r="G9" s="11">
        <v>1080</v>
      </c>
      <c r="H9" s="12">
        <v>3263</v>
      </c>
      <c r="I9" s="11">
        <v>2962</v>
      </c>
      <c r="J9" s="12">
        <v>1122</v>
      </c>
      <c r="K9" s="16">
        <v>388</v>
      </c>
      <c r="L9" s="14">
        <f t="shared" si="0"/>
        <v>0.14631782945736435</v>
      </c>
    </row>
    <row r="10" spans="1:14">
      <c r="A10" t="s">
        <v>16</v>
      </c>
      <c r="B10" s="15">
        <v>2418</v>
      </c>
      <c r="C10" s="11">
        <v>2</v>
      </c>
      <c r="D10" s="12">
        <v>27</v>
      </c>
      <c r="E10" s="11">
        <v>76</v>
      </c>
      <c r="F10" s="12">
        <v>167</v>
      </c>
      <c r="G10" s="11">
        <v>286</v>
      </c>
      <c r="H10" s="12">
        <v>759</v>
      </c>
      <c r="I10" s="11">
        <v>767</v>
      </c>
      <c r="J10" s="12">
        <v>255</v>
      </c>
      <c r="K10" s="16">
        <v>79</v>
      </c>
      <c r="L10" s="14">
        <f t="shared" si="0"/>
        <v>0.13813068651778329</v>
      </c>
    </row>
    <row r="11" spans="1:14">
      <c r="A11" t="s">
        <v>17</v>
      </c>
      <c r="B11" s="15">
        <v>6557</v>
      </c>
      <c r="C11" s="11">
        <v>4</v>
      </c>
      <c r="D11" s="12">
        <v>61</v>
      </c>
      <c r="E11" s="11">
        <v>360</v>
      </c>
      <c r="F11" s="12">
        <v>537</v>
      </c>
      <c r="G11" s="11">
        <v>713</v>
      </c>
      <c r="H11" s="12">
        <v>1843</v>
      </c>
      <c r="I11" s="11">
        <v>1854</v>
      </c>
      <c r="J11" s="12">
        <v>869</v>
      </c>
      <c r="K11" s="16">
        <v>316</v>
      </c>
      <c r="L11" s="14">
        <f t="shared" si="0"/>
        <v>0.18072289156626506</v>
      </c>
    </row>
    <row r="12" spans="1:14">
      <c r="A12" t="s">
        <v>18</v>
      </c>
      <c r="B12" s="15">
        <v>19095</v>
      </c>
      <c r="C12" s="11"/>
      <c r="D12" s="12">
        <v>3192</v>
      </c>
      <c r="E12" s="11">
        <v>2406</v>
      </c>
      <c r="F12" s="12">
        <v>2028</v>
      </c>
      <c r="G12" s="11">
        <v>2022</v>
      </c>
      <c r="H12" s="12">
        <v>4633</v>
      </c>
      <c r="I12" s="11">
        <v>3761</v>
      </c>
      <c r="J12" s="12">
        <v>780</v>
      </c>
      <c r="K12" s="16">
        <v>273</v>
      </c>
      <c r="L12" s="14">
        <f t="shared" si="0"/>
        <v>5.5145326001571092E-2</v>
      </c>
    </row>
    <row r="13" spans="1:14">
      <c r="A13" t="s">
        <v>19</v>
      </c>
      <c r="B13" s="15">
        <v>3430</v>
      </c>
      <c r="C13" s="11"/>
      <c r="D13" s="12">
        <v>25</v>
      </c>
      <c r="E13" s="11">
        <v>152</v>
      </c>
      <c r="F13" s="12">
        <v>319</v>
      </c>
      <c r="G13" s="11">
        <v>471</v>
      </c>
      <c r="H13" s="12">
        <v>1101</v>
      </c>
      <c r="I13" s="11">
        <v>888</v>
      </c>
      <c r="J13" s="12">
        <v>333</v>
      </c>
      <c r="K13" s="16">
        <v>141</v>
      </c>
      <c r="L13" s="14">
        <f t="shared" si="0"/>
        <v>0.13819241982507288</v>
      </c>
    </row>
    <row r="14" spans="1:14">
      <c r="A14" t="s">
        <v>20</v>
      </c>
      <c r="B14" s="15">
        <v>22955</v>
      </c>
      <c r="C14" s="11">
        <v>1</v>
      </c>
      <c r="D14" s="12">
        <v>450</v>
      </c>
      <c r="E14" s="11">
        <v>2401</v>
      </c>
      <c r="F14" s="12">
        <v>2987</v>
      </c>
      <c r="G14" s="11">
        <v>3569</v>
      </c>
      <c r="H14" s="12">
        <v>7234</v>
      </c>
      <c r="I14" s="11">
        <v>5002</v>
      </c>
      <c r="J14" s="12">
        <v>1027</v>
      </c>
      <c r="K14" s="16">
        <v>284</v>
      </c>
      <c r="L14" s="14">
        <f t="shared" si="0"/>
        <v>5.7111740361576999E-2</v>
      </c>
    </row>
    <row r="15" spans="1:14">
      <c r="A15" t="s">
        <v>21</v>
      </c>
      <c r="B15" s="15">
        <v>641</v>
      </c>
      <c r="C15" s="11"/>
      <c r="D15" s="12">
        <v>3</v>
      </c>
      <c r="E15" s="11">
        <v>32</v>
      </c>
      <c r="F15" s="12">
        <v>48</v>
      </c>
      <c r="G15" s="11">
        <v>80</v>
      </c>
      <c r="H15" s="12">
        <v>203</v>
      </c>
      <c r="I15" s="11">
        <v>175</v>
      </c>
      <c r="J15" s="12">
        <v>69</v>
      </c>
      <c r="K15" s="16">
        <v>31</v>
      </c>
      <c r="L15" s="14">
        <f t="shared" si="0"/>
        <v>0.15600624024960999</v>
      </c>
    </row>
    <row r="16" spans="1:14">
      <c r="A16" t="s">
        <v>22</v>
      </c>
      <c r="B16" s="15">
        <v>1434</v>
      </c>
      <c r="C16" s="11"/>
      <c r="D16" s="12">
        <v>15</v>
      </c>
      <c r="E16" s="11">
        <v>62</v>
      </c>
      <c r="F16" s="12">
        <v>115</v>
      </c>
      <c r="G16" s="11">
        <v>190</v>
      </c>
      <c r="H16" s="12">
        <v>424</v>
      </c>
      <c r="I16" s="11">
        <v>375</v>
      </c>
      <c r="J16" s="12">
        <v>172</v>
      </c>
      <c r="K16" s="16">
        <v>81</v>
      </c>
      <c r="L16" s="14">
        <f t="shared" si="0"/>
        <v>0.17642956764295675</v>
      </c>
    </row>
    <row r="17" spans="1:14">
      <c r="A17" t="s">
        <v>23</v>
      </c>
      <c r="B17" s="15">
        <v>38863</v>
      </c>
      <c r="C17" s="11">
        <v>6</v>
      </c>
      <c r="D17" s="12">
        <v>714</v>
      </c>
      <c r="E17" s="11">
        <v>3091</v>
      </c>
      <c r="F17" s="12">
        <v>4127</v>
      </c>
      <c r="G17" s="11">
        <v>4835</v>
      </c>
      <c r="H17" s="12">
        <v>9904</v>
      </c>
      <c r="I17" s="11">
        <v>9431</v>
      </c>
      <c r="J17" s="12">
        <v>4415</v>
      </c>
      <c r="K17" s="16">
        <v>2340</v>
      </c>
      <c r="L17" s="14">
        <f t="shared" si="0"/>
        <v>0.17381571160229525</v>
      </c>
    </row>
    <row r="18" spans="1:14">
      <c r="A18" t="s">
        <v>24</v>
      </c>
      <c r="B18" s="15">
        <v>2877</v>
      </c>
      <c r="C18" s="11"/>
      <c r="D18" s="12">
        <v>8</v>
      </c>
      <c r="E18" s="11">
        <v>99</v>
      </c>
      <c r="F18" s="12">
        <v>232</v>
      </c>
      <c r="G18" s="11">
        <v>364</v>
      </c>
      <c r="H18" s="12">
        <v>952</v>
      </c>
      <c r="I18" s="11">
        <v>829</v>
      </c>
      <c r="J18" s="12">
        <v>281</v>
      </c>
      <c r="K18" s="16">
        <v>112</v>
      </c>
      <c r="L18" s="14">
        <f t="shared" si="0"/>
        <v>0.13660062565172054</v>
      </c>
    </row>
    <row r="19" spans="1:14">
      <c r="A19" t="s">
        <v>25</v>
      </c>
      <c r="B19" s="15">
        <v>2164</v>
      </c>
      <c r="C19" s="11"/>
      <c r="D19" s="12">
        <v>18</v>
      </c>
      <c r="E19" s="11">
        <v>117</v>
      </c>
      <c r="F19" s="12">
        <v>242</v>
      </c>
      <c r="G19" s="11">
        <v>265</v>
      </c>
      <c r="H19" s="12">
        <v>669</v>
      </c>
      <c r="I19" s="11">
        <v>556</v>
      </c>
      <c r="J19" s="12">
        <v>210</v>
      </c>
      <c r="K19" s="16">
        <v>87</v>
      </c>
      <c r="L19" s="14">
        <f t="shared" si="0"/>
        <v>0.13724584103512014</v>
      </c>
    </row>
    <row r="20" spans="1:14">
      <c r="A20" t="s">
        <v>26</v>
      </c>
      <c r="B20" s="15">
        <v>1835</v>
      </c>
      <c r="C20" s="11"/>
      <c r="D20" s="12">
        <v>17</v>
      </c>
      <c r="E20" s="11">
        <v>105</v>
      </c>
      <c r="F20" s="12">
        <v>186</v>
      </c>
      <c r="G20" s="11">
        <v>220</v>
      </c>
      <c r="H20" s="12">
        <v>639</v>
      </c>
      <c r="I20" s="11">
        <v>466</v>
      </c>
      <c r="J20" s="12">
        <v>144</v>
      </c>
      <c r="K20" s="16">
        <v>58</v>
      </c>
      <c r="L20" s="14">
        <f t="shared" si="0"/>
        <v>0.11008174386920981</v>
      </c>
    </row>
    <row r="21" spans="1:14">
      <c r="A21" t="s">
        <v>27</v>
      </c>
      <c r="B21" s="15">
        <v>951</v>
      </c>
      <c r="C21" s="11"/>
      <c r="D21" s="12">
        <v>10</v>
      </c>
      <c r="E21" s="11">
        <v>96</v>
      </c>
      <c r="F21" s="12">
        <v>128</v>
      </c>
      <c r="G21" s="11">
        <v>104</v>
      </c>
      <c r="H21" s="12">
        <v>236</v>
      </c>
      <c r="I21" s="11">
        <v>248</v>
      </c>
      <c r="J21" s="12">
        <v>82</v>
      </c>
      <c r="K21" s="16">
        <v>47</v>
      </c>
      <c r="L21" s="14">
        <f t="shared" si="0"/>
        <v>0.13564668769716087</v>
      </c>
    </row>
    <row r="22" spans="1:14">
      <c r="A22" t="s">
        <v>28</v>
      </c>
      <c r="B22" s="15">
        <v>494</v>
      </c>
      <c r="C22" s="11"/>
      <c r="D22" s="12"/>
      <c r="E22" s="11">
        <v>34</v>
      </c>
      <c r="F22" s="12">
        <v>58</v>
      </c>
      <c r="G22" s="11">
        <v>66</v>
      </c>
      <c r="H22" s="12">
        <v>139</v>
      </c>
      <c r="I22" s="11">
        <v>139</v>
      </c>
      <c r="J22" s="12">
        <v>47</v>
      </c>
      <c r="K22" s="16">
        <v>11</v>
      </c>
      <c r="L22" s="14">
        <f t="shared" si="0"/>
        <v>0.11740890688259109</v>
      </c>
    </row>
    <row r="23" spans="1:14">
      <c r="A23" t="s">
        <v>29</v>
      </c>
      <c r="B23" s="15">
        <v>152</v>
      </c>
      <c r="C23" s="11"/>
      <c r="D23" s="12">
        <v>1</v>
      </c>
      <c r="E23" s="11">
        <v>7</v>
      </c>
      <c r="F23" s="12">
        <v>12</v>
      </c>
      <c r="G23" s="11">
        <v>22</v>
      </c>
      <c r="H23" s="12">
        <v>55</v>
      </c>
      <c r="I23" s="11">
        <v>38</v>
      </c>
      <c r="J23" s="12">
        <v>13</v>
      </c>
      <c r="K23" s="16">
        <v>4</v>
      </c>
      <c r="L23" s="14">
        <f t="shared" si="0"/>
        <v>0.1118421052631579</v>
      </c>
    </row>
    <row r="24" spans="1:14">
      <c r="A24" t="s">
        <v>30</v>
      </c>
      <c r="B24" s="15">
        <v>11381</v>
      </c>
      <c r="C24" s="11"/>
      <c r="D24" s="12">
        <v>281</v>
      </c>
      <c r="E24" s="11">
        <v>771</v>
      </c>
      <c r="F24" s="12">
        <v>1031</v>
      </c>
      <c r="G24" s="11">
        <v>1056</v>
      </c>
      <c r="H24" s="12">
        <v>3179</v>
      </c>
      <c r="I24" s="11">
        <v>3413</v>
      </c>
      <c r="J24" s="12">
        <v>1215</v>
      </c>
      <c r="K24" s="16">
        <v>435</v>
      </c>
      <c r="L24" s="14">
        <f t="shared" si="0"/>
        <v>0.14497847289341886</v>
      </c>
    </row>
    <row r="25" spans="1:14">
      <c r="A25" t="s">
        <v>31</v>
      </c>
      <c r="B25" s="15">
        <v>130</v>
      </c>
      <c r="C25" s="11"/>
      <c r="D25" s="12"/>
      <c r="E25" s="11">
        <v>12</v>
      </c>
      <c r="F25" s="12">
        <v>17</v>
      </c>
      <c r="G25" s="11">
        <v>31</v>
      </c>
      <c r="H25" s="12">
        <v>43</v>
      </c>
      <c r="I25" s="11">
        <v>18</v>
      </c>
      <c r="J25" s="12">
        <v>9</v>
      </c>
      <c r="K25" s="16"/>
      <c r="L25" s="14">
        <f t="shared" si="0"/>
        <v>6.9230769230769235E-2</v>
      </c>
    </row>
    <row r="26" spans="1:14">
      <c r="A26" t="s">
        <v>32</v>
      </c>
      <c r="B26" s="15">
        <v>52</v>
      </c>
      <c r="C26" s="11"/>
      <c r="D26" s="12"/>
      <c r="E26" s="11">
        <v>6</v>
      </c>
      <c r="F26" s="12">
        <v>13</v>
      </c>
      <c r="G26" s="11">
        <v>6</v>
      </c>
      <c r="H26" s="12">
        <v>10</v>
      </c>
      <c r="I26" s="11">
        <v>9</v>
      </c>
      <c r="J26" s="12">
        <v>8</v>
      </c>
      <c r="K26" s="16"/>
      <c r="L26" s="14">
        <f t="shared" si="0"/>
        <v>0.15384615384615385</v>
      </c>
    </row>
    <row r="27" spans="1:14">
      <c r="A27" t="s">
        <v>33</v>
      </c>
      <c r="B27" s="15">
        <v>1692</v>
      </c>
      <c r="C27" s="11"/>
      <c r="D27" s="12">
        <v>1</v>
      </c>
      <c r="E27" s="11">
        <v>52</v>
      </c>
      <c r="F27" s="12">
        <v>154</v>
      </c>
      <c r="G27" s="11">
        <v>226</v>
      </c>
      <c r="H27" s="12">
        <v>518</v>
      </c>
      <c r="I27" s="11">
        <v>438</v>
      </c>
      <c r="J27" s="12">
        <v>199</v>
      </c>
      <c r="K27" s="17">
        <v>104</v>
      </c>
      <c r="L27" s="14">
        <f t="shared" si="0"/>
        <v>0.17907801418439717</v>
      </c>
    </row>
    <row r="28" spans="1:14">
      <c r="A28" s="18" t="s">
        <v>34</v>
      </c>
      <c r="B28" s="19">
        <v>150286</v>
      </c>
      <c r="C28" s="20">
        <v>17</v>
      </c>
      <c r="D28" s="19">
        <v>5134</v>
      </c>
      <c r="E28" s="20">
        <v>11743</v>
      </c>
      <c r="F28" s="19">
        <v>15587</v>
      </c>
      <c r="G28" s="20">
        <v>18317</v>
      </c>
      <c r="H28" s="19">
        <v>42725</v>
      </c>
      <c r="I28" s="20">
        <v>37478</v>
      </c>
      <c r="J28" s="19">
        <v>13655</v>
      </c>
      <c r="K28" s="21">
        <v>5630</v>
      </c>
      <c r="L28" s="14">
        <f t="shared" si="0"/>
        <v>0.12832199938783387</v>
      </c>
      <c r="M28" s="22"/>
      <c r="N28" s="22"/>
    </row>
    <row r="29" spans="1:14">
      <c r="B29" s="23"/>
    </row>
  </sheetData>
  <mergeCells count="5">
    <mergeCell ref="L2:L3"/>
    <mergeCell ref="C3:K3"/>
    <mergeCell ref="B4:B5"/>
    <mergeCell ref="C4:C5"/>
    <mergeCell ref="K4:K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B30" sqref="B30"/>
    </sheetView>
  </sheetViews>
  <sheetFormatPr baseColWidth="10" defaultRowHeight="15"/>
  <cols>
    <col min="1" max="1" width="53.7109375" bestFit="1" customWidth="1"/>
  </cols>
  <sheetData>
    <row r="1" spans="1:12">
      <c r="A1" s="1" t="s">
        <v>41</v>
      </c>
    </row>
    <row r="2" spans="1:12">
      <c r="B2" s="2"/>
      <c r="C2" s="3"/>
      <c r="D2" s="3"/>
      <c r="E2" s="3"/>
      <c r="F2" s="3"/>
      <c r="G2" s="3"/>
      <c r="H2" s="3"/>
      <c r="I2" s="3"/>
      <c r="J2" s="3"/>
      <c r="K2" s="1"/>
      <c r="L2" s="42" t="s">
        <v>0</v>
      </c>
    </row>
    <row r="3" spans="1:12">
      <c r="A3" t="s">
        <v>39</v>
      </c>
      <c r="B3" s="55"/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3"/>
    </row>
    <row r="4" spans="1:12">
      <c r="B4" s="45" t="s">
        <v>1</v>
      </c>
      <c r="C4" s="47" t="s">
        <v>3</v>
      </c>
      <c r="D4" s="4"/>
      <c r="E4" s="4"/>
      <c r="F4" s="4"/>
      <c r="G4" s="4"/>
      <c r="H4" s="4"/>
      <c r="I4" s="4"/>
      <c r="J4" s="4"/>
      <c r="K4" s="49" t="s">
        <v>4</v>
      </c>
      <c r="L4" s="5"/>
    </row>
    <row r="5" spans="1:12">
      <c r="A5" s="56"/>
      <c r="B5" s="46"/>
      <c r="C5" s="48"/>
      <c r="D5" s="6" t="s">
        <v>5</v>
      </c>
      <c r="E5" s="7" t="s">
        <v>6</v>
      </c>
      <c r="F5" s="8" t="s">
        <v>7</v>
      </c>
      <c r="G5" s="9" t="s">
        <v>8</v>
      </c>
      <c r="H5" s="6" t="s">
        <v>9</v>
      </c>
      <c r="I5" s="7" t="s">
        <v>10</v>
      </c>
      <c r="J5" s="6" t="s">
        <v>11</v>
      </c>
      <c r="K5" s="50"/>
      <c r="L5" s="5"/>
    </row>
    <row r="6" spans="1:12">
      <c r="A6" t="s">
        <v>36</v>
      </c>
      <c r="B6" s="10">
        <f xml:space="preserve"> C6+D6+E6+F6+G6+H6+I6+J6+K6</f>
        <v>16293</v>
      </c>
      <c r="C6" s="11">
        <v>1</v>
      </c>
      <c r="D6" s="12">
        <v>156</v>
      </c>
      <c r="E6" s="11">
        <v>1046</v>
      </c>
      <c r="F6" s="12">
        <v>1628</v>
      </c>
      <c r="G6" s="11">
        <v>1825</v>
      </c>
      <c r="H6" s="12">
        <v>4751</v>
      </c>
      <c r="I6" s="11">
        <v>4457</v>
      </c>
      <c r="J6" s="12">
        <v>1791</v>
      </c>
      <c r="K6" s="13">
        <v>638</v>
      </c>
      <c r="L6" s="14">
        <f>(J6+K6)/B6</f>
        <v>0.14908242803658012</v>
      </c>
    </row>
    <row r="7" spans="1:12">
      <c r="A7" t="s">
        <v>40</v>
      </c>
      <c r="B7" s="15">
        <f t="shared" ref="B7:B26" si="0" xml:space="preserve"> C7+D7+E7+F7+G7+H7+I7+J7+K7</f>
        <v>4981</v>
      </c>
      <c r="C7" s="11"/>
      <c r="D7" s="12">
        <v>31</v>
      </c>
      <c r="E7" s="11">
        <v>259</v>
      </c>
      <c r="F7" s="12">
        <v>516</v>
      </c>
      <c r="G7" s="11">
        <v>595</v>
      </c>
      <c r="H7" s="12">
        <v>1657</v>
      </c>
      <c r="I7" s="11">
        <v>1340</v>
      </c>
      <c r="J7" s="12">
        <v>451</v>
      </c>
      <c r="K7" s="16">
        <v>132</v>
      </c>
      <c r="L7" s="14">
        <f t="shared" ref="L7:L23" si="1">(J7+K7)/B7</f>
        <v>0.11704477012648062</v>
      </c>
    </row>
    <row r="8" spans="1:12">
      <c r="A8" t="s">
        <v>14</v>
      </c>
      <c r="B8" s="15">
        <f t="shared" si="0"/>
        <v>1497</v>
      </c>
      <c r="C8" s="11"/>
      <c r="D8" s="12">
        <v>11</v>
      </c>
      <c r="E8" s="11">
        <v>104</v>
      </c>
      <c r="F8" s="12">
        <v>185</v>
      </c>
      <c r="G8" s="11">
        <v>177</v>
      </c>
      <c r="H8" s="12">
        <v>396</v>
      </c>
      <c r="I8" s="11">
        <v>384</v>
      </c>
      <c r="J8" s="12">
        <v>172</v>
      </c>
      <c r="K8" s="16">
        <v>68</v>
      </c>
      <c r="L8" s="14">
        <f t="shared" si="1"/>
        <v>0.16032064128256512</v>
      </c>
    </row>
    <row r="9" spans="1:12">
      <c r="A9" t="s">
        <v>15</v>
      </c>
      <c r="B9" s="15">
        <f t="shared" si="0"/>
        <v>10206</v>
      </c>
      <c r="C9" s="11">
        <v>2</v>
      </c>
      <c r="D9" s="12">
        <v>81</v>
      </c>
      <c r="E9" s="11">
        <v>518</v>
      </c>
      <c r="F9" s="12">
        <v>862</v>
      </c>
      <c r="G9" s="11">
        <v>1015</v>
      </c>
      <c r="H9" s="12">
        <v>3162</v>
      </c>
      <c r="I9" s="11">
        <v>3024</v>
      </c>
      <c r="J9" s="12">
        <v>1133</v>
      </c>
      <c r="K9" s="16">
        <v>409</v>
      </c>
      <c r="L9" s="14">
        <f t="shared" si="1"/>
        <v>0.15108759553203999</v>
      </c>
    </row>
    <row r="10" spans="1:12">
      <c r="A10" t="s">
        <v>18</v>
      </c>
      <c r="B10" s="15">
        <f t="shared" si="0"/>
        <v>19549</v>
      </c>
      <c r="C10" s="11">
        <v>2</v>
      </c>
      <c r="D10" s="12">
        <v>3205</v>
      </c>
      <c r="E10" s="11">
        <v>2563</v>
      </c>
      <c r="F10" s="12">
        <v>2062</v>
      </c>
      <c r="G10" s="11">
        <v>2034</v>
      </c>
      <c r="H10" s="12">
        <v>4693</v>
      </c>
      <c r="I10" s="11">
        <v>3918</v>
      </c>
      <c r="J10" s="12">
        <v>783</v>
      </c>
      <c r="K10" s="16">
        <v>289</v>
      </c>
      <c r="L10" s="14">
        <f t="shared" si="1"/>
        <v>5.4836564530154994E-2</v>
      </c>
    </row>
    <row r="11" spans="1:12">
      <c r="A11" t="s">
        <v>19</v>
      </c>
      <c r="B11" s="15">
        <f t="shared" si="0"/>
        <v>3671</v>
      </c>
      <c r="C11" s="11"/>
      <c r="D11" s="12">
        <v>24</v>
      </c>
      <c r="E11" s="11">
        <v>175</v>
      </c>
      <c r="F11" s="12">
        <v>341</v>
      </c>
      <c r="G11" s="11">
        <v>492</v>
      </c>
      <c r="H11" s="12">
        <v>1195</v>
      </c>
      <c r="I11" s="11">
        <v>933</v>
      </c>
      <c r="J11" s="12">
        <v>360</v>
      </c>
      <c r="K11" s="16">
        <v>151</v>
      </c>
      <c r="L11" s="14">
        <f t="shared" si="1"/>
        <v>0.13919912830291473</v>
      </c>
    </row>
    <row r="12" spans="1:12">
      <c r="A12" t="s">
        <v>20</v>
      </c>
      <c r="B12" s="15">
        <f t="shared" si="0"/>
        <v>23499</v>
      </c>
      <c r="C12" s="11">
        <v>1</v>
      </c>
      <c r="D12" s="12">
        <v>522</v>
      </c>
      <c r="E12" s="11">
        <v>2556</v>
      </c>
      <c r="F12" s="12">
        <v>3004</v>
      </c>
      <c r="G12" s="11">
        <v>3440</v>
      </c>
      <c r="H12" s="12">
        <v>7524</v>
      </c>
      <c r="I12" s="11">
        <v>5087</v>
      </c>
      <c r="J12" s="12">
        <v>1071</v>
      </c>
      <c r="K12" s="16">
        <v>294</v>
      </c>
      <c r="L12" s="14">
        <f t="shared" si="1"/>
        <v>5.8087578194816802E-2</v>
      </c>
    </row>
    <row r="13" spans="1:12">
      <c r="A13" t="s">
        <v>42</v>
      </c>
      <c r="B13" s="15">
        <f t="shared" si="0"/>
        <v>1293</v>
      </c>
      <c r="C13" s="11"/>
      <c r="D13" s="12">
        <v>4</v>
      </c>
      <c r="E13" s="11">
        <v>65</v>
      </c>
      <c r="F13" s="12">
        <v>154</v>
      </c>
      <c r="G13" s="11">
        <v>165</v>
      </c>
      <c r="H13" s="12">
        <v>393</v>
      </c>
      <c r="I13" s="11">
        <v>333</v>
      </c>
      <c r="J13" s="12">
        <v>130</v>
      </c>
      <c r="K13" s="16">
        <v>49</v>
      </c>
      <c r="L13" s="14">
        <f t="shared" si="1"/>
        <v>0.13843774168600154</v>
      </c>
    </row>
    <row r="14" spans="1:12">
      <c r="A14" t="s">
        <v>38</v>
      </c>
      <c r="B14" s="15">
        <f t="shared" si="0"/>
        <v>5991</v>
      </c>
      <c r="C14" s="11">
        <v>1</v>
      </c>
      <c r="D14" s="12">
        <v>97</v>
      </c>
      <c r="E14" s="11">
        <v>387</v>
      </c>
      <c r="F14" s="12">
        <v>562</v>
      </c>
      <c r="G14" s="11">
        <v>658</v>
      </c>
      <c r="H14" s="12">
        <v>1756</v>
      </c>
      <c r="I14" s="11">
        <v>1625</v>
      </c>
      <c r="J14" s="12">
        <v>644</v>
      </c>
      <c r="K14" s="16">
        <v>261</v>
      </c>
      <c r="L14" s="14">
        <f t="shared" si="1"/>
        <v>0.15105992321816059</v>
      </c>
    </row>
    <row r="15" spans="1:12">
      <c r="A15" t="s">
        <v>37</v>
      </c>
      <c r="B15" s="15">
        <f t="shared" si="0"/>
        <v>342</v>
      </c>
      <c r="C15" s="11"/>
      <c r="D15" s="12">
        <v>4</v>
      </c>
      <c r="E15" s="11">
        <v>8</v>
      </c>
      <c r="F15" s="12">
        <v>15</v>
      </c>
      <c r="G15" s="11">
        <v>33</v>
      </c>
      <c r="H15" s="12">
        <v>104</v>
      </c>
      <c r="I15" s="11">
        <v>109</v>
      </c>
      <c r="J15" s="12">
        <v>47</v>
      </c>
      <c r="K15" s="16">
        <v>22</v>
      </c>
      <c r="L15" s="14">
        <f t="shared" si="1"/>
        <v>0.20175438596491227</v>
      </c>
    </row>
    <row r="16" spans="1:12">
      <c r="A16" t="s">
        <v>22</v>
      </c>
      <c r="B16" s="15">
        <f t="shared" si="0"/>
        <v>3311</v>
      </c>
      <c r="C16" s="11">
        <v>1</v>
      </c>
      <c r="D16" s="12">
        <v>16</v>
      </c>
      <c r="E16" s="11">
        <v>122</v>
      </c>
      <c r="F16" s="12">
        <v>245</v>
      </c>
      <c r="G16" s="11">
        <v>347</v>
      </c>
      <c r="H16" s="12">
        <v>888</v>
      </c>
      <c r="I16" s="11">
        <v>980</v>
      </c>
      <c r="J16" s="12">
        <v>506</v>
      </c>
      <c r="K16" s="16">
        <v>206</v>
      </c>
      <c r="L16" s="14">
        <f t="shared" si="1"/>
        <v>0.21504077318030806</v>
      </c>
    </row>
    <row r="17" spans="1:12">
      <c r="A17" t="s">
        <v>23</v>
      </c>
      <c r="B17" s="15">
        <f t="shared" si="0"/>
        <v>40368</v>
      </c>
      <c r="C17" s="11">
        <v>10</v>
      </c>
      <c r="D17" s="12">
        <v>1018</v>
      </c>
      <c r="E17" s="11">
        <v>3219</v>
      </c>
      <c r="F17" s="12">
        <v>4342</v>
      </c>
      <c r="G17" s="11">
        <v>4824</v>
      </c>
      <c r="H17" s="12">
        <v>10424</v>
      </c>
      <c r="I17" s="11">
        <v>9636</v>
      </c>
      <c r="J17" s="12">
        <v>4470</v>
      </c>
      <c r="K17" s="16">
        <v>2425</v>
      </c>
      <c r="L17" s="14">
        <f t="shared" si="1"/>
        <v>0.17080360681728102</v>
      </c>
    </row>
    <row r="18" spans="1:12">
      <c r="A18" t="s">
        <v>24</v>
      </c>
      <c r="B18" s="15">
        <f t="shared" si="0"/>
        <v>2724</v>
      </c>
      <c r="C18" s="11"/>
      <c r="D18" s="12">
        <v>4</v>
      </c>
      <c r="E18" s="11">
        <v>86</v>
      </c>
      <c r="F18" s="12">
        <v>207</v>
      </c>
      <c r="G18" s="11">
        <v>295</v>
      </c>
      <c r="H18" s="12">
        <v>893</v>
      </c>
      <c r="I18" s="11">
        <v>839</v>
      </c>
      <c r="J18" s="12">
        <v>285</v>
      </c>
      <c r="K18" s="16">
        <v>115</v>
      </c>
      <c r="L18" s="14">
        <f t="shared" si="1"/>
        <v>0.14684287812041116</v>
      </c>
    </row>
    <row r="19" spans="1:12">
      <c r="A19" t="s">
        <v>43</v>
      </c>
      <c r="B19" s="15">
        <f t="shared" si="0"/>
        <v>3281</v>
      </c>
      <c r="C19" s="11">
        <v>1</v>
      </c>
      <c r="D19" s="12">
        <v>21</v>
      </c>
      <c r="E19" s="11">
        <v>171</v>
      </c>
      <c r="F19" s="12">
        <v>317</v>
      </c>
      <c r="G19" s="11">
        <v>411</v>
      </c>
      <c r="H19" s="12">
        <v>1066</v>
      </c>
      <c r="I19" s="11">
        <v>861</v>
      </c>
      <c r="J19" s="12">
        <v>316</v>
      </c>
      <c r="K19" s="16">
        <v>117</v>
      </c>
      <c r="L19" s="14">
        <f t="shared" si="1"/>
        <v>0.13197195976836332</v>
      </c>
    </row>
    <row r="20" spans="1:12">
      <c r="A20" t="s">
        <v>27</v>
      </c>
      <c r="B20" s="15">
        <f t="shared" si="0"/>
        <v>971</v>
      </c>
      <c r="C20" s="11"/>
      <c r="D20" s="12">
        <v>7</v>
      </c>
      <c r="E20" s="11">
        <v>93</v>
      </c>
      <c r="F20" s="12">
        <v>134</v>
      </c>
      <c r="G20" s="11">
        <v>108</v>
      </c>
      <c r="H20" s="12">
        <v>246</v>
      </c>
      <c r="I20" s="11">
        <v>246</v>
      </c>
      <c r="J20" s="12">
        <v>95</v>
      </c>
      <c r="K20" s="16">
        <v>42</v>
      </c>
      <c r="L20" s="14">
        <f t="shared" si="1"/>
        <v>0.14109165808444901</v>
      </c>
    </row>
    <row r="21" spans="1:12">
      <c r="A21" t="s">
        <v>28</v>
      </c>
      <c r="B21" s="15">
        <f t="shared" si="0"/>
        <v>470</v>
      </c>
      <c r="C21" s="11"/>
      <c r="D21" s="12"/>
      <c r="E21" s="11">
        <v>22</v>
      </c>
      <c r="F21" s="12">
        <v>52</v>
      </c>
      <c r="G21" s="11">
        <v>54</v>
      </c>
      <c r="H21" s="12">
        <v>143</v>
      </c>
      <c r="I21" s="11">
        <v>134</v>
      </c>
      <c r="J21" s="12">
        <v>54</v>
      </c>
      <c r="K21" s="16">
        <v>11</v>
      </c>
      <c r="L21" s="14">
        <f t="shared" si="1"/>
        <v>0.13829787234042554</v>
      </c>
    </row>
    <row r="22" spans="1:12">
      <c r="A22" t="s">
        <v>29</v>
      </c>
      <c r="B22" s="15">
        <f t="shared" si="0"/>
        <v>149</v>
      </c>
      <c r="C22" s="11"/>
      <c r="D22" s="12">
        <v>1</v>
      </c>
      <c r="E22" s="11">
        <v>6</v>
      </c>
      <c r="F22" s="12">
        <v>14</v>
      </c>
      <c r="G22" s="11">
        <v>20</v>
      </c>
      <c r="H22" s="12">
        <v>51</v>
      </c>
      <c r="I22" s="11">
        <v>39</v>
      </c>
      <c r="J22" s="12">
        <v>13</v>
      </c>
      <c r="K22" s="16">
        <v>5</v>
      </c>
      <c r="L22" s="14">
        <f t="shared" si="1"/>
        <v>0.12080536912751678</v>
      </c>
    </row>
    <row r="23" spans="1:12">
      <c r="A23" t="s">
        <v>30</v>
      </c>
      <c r="B23" s="15">
        <f t="shared" si="0"/>
        <v>12843</v>
      </c>
      <c r="C23" s="11">
        <v>10</v>
      </c>
      <c r="D23" s="12">
        <v>396</v>
      </c>
      <c r="E23" s="11">
        <v>857</v>
      </c>
      <c r="F23" s="12">
        <v>1115</v>
      </c>
      <c r="G23" s="11">
        <v>1181</v>
      </c>
      <c r="H23" s="12">
        <v>3532</v>
      </c>
      <c r="I23" s="11">
        <v>3910</v>
      </c>
      <c r="J23" s="12">
        <v>1321</v>
      </c>
      <c r="K23" s="16">
        <v>521</v>
      </c>
      <c r="L23" s="5">
        <f t="shared" si="1"/>
        <v>0.1434244335435646</v>
      </c>
    </row>
    <row r="24" spans="1:12">
      <c r="A24" t="s">
        <v>31</v>
      </c>
      <c r="B24" s="15">
        <f t="shared" si="0"/>
        <v>126</v>
      </c>
      <c r="C24" s="24"/>
      <c r="D24" s="28">
        <v>1</v>
      </c>
      <c r="E24" s="28">
        <v>8</v>
      </c>
      <c r="F24" s="28">
        <v>19</v>
      </c>
      <c r="G24" s="28">
        <v>30</v>
      </c>
      <c r="H24" s="28">
        <v>42</v>
      </c>
      <c r="I24" s="28">
        <v>17</v>
      </c>
      <c r="J24" s="28">
        <v>6</v>
      </c>
      <c r="K24" s="29">
        <v>3</v>
      </c>
      <c r="L24" s="25">
        <f>(J24+K24)/B24</f>
        <v>7.1428571428571425E-2</v>
      </c>
    </row>
    <row r="25" spans="1:12">
      <c r="A25" t="s">
        <v>32</v>
      </c>
      <c r="B25" s="26">
        <f t="shared" si="0"/>
        <v>66</v>
      </c>
      <c r="C25" s="26"/>
      <c r="D25" s="30">
        <v>1</v>
      </c>
      <c r="E25" s="30">
        <v>3</v>
      </c>
      <c r="F25" s="30">
        <v>20</v>
      </c>
      <c r="G25" s="30">
        <v>12</v>
      </c>
      <c r="H25" s="30">
        <v>13</v>
      </c>
      <c r="I25" s="30">
        <v>9</v>
      </c>
      <c r="J25" s="30">
        <v>7</v>
      </c>
      <c r="K25" s="30">
        <v>1</v>
      </c>
      <c r="L25" s="25">
        <f t="shared" ref="L25:L27" si="2">(J25+K25)/B25</f>
        <v>0.12121212121212122</v>
      </c>
    </row>
    <row r="26" spans="1:12">
      <c r="A26" t="s">
        <v>33</v>
      </c>
      <c r="B26" s="26">
        <f t="shared" si="0"/>
        <v>1726</v>
      </c>
      <c r="C26" s="27"/>
      <c r="D26" s="27">
        <v>5</v>
      </c>
      <c r="E26" s="27">
        <v>65</v>
      </c>
      <c r="F26" s="27">
        <v>170</v>
      </c>
      <c r="G26" s="27">
        <v>214</v>
      </c>
      <c r="H26" s="27">
        <v>530</v>
      </c>
      <c r="I26" s="27">
        <v>461</v>
      </c>
      <c r="J26" s="27">
        <v>186</v>
      </c>
      <c r="K26" s="27">
        <v>95</v>
      </c>
      <c r="L26" s="25">
        <f t="shared" si="2"/>
        <v>0.16280417149478563</v>
      </c>
    </row>
    <row r="27" spans="1:12">
      <c r="A27" s="18" t="s">
        <v>34</v>
      </c>
      <c r="B27" s="31">
        <f t="shared" ref="B27:K27" si="3">SUM(B6:B26)</f>
        <v>153357</v>
      </c>
      <c r="C27" s="20">
        <f t="shared" si="3"/>
        <v>29</v>
      </c>
      <c r="D27" s="20">
        <f t="shared" si="3"/>
        <v>5605</v>
      </c>
      <c r="E27" s="20">
        <f t="shared" si="3"/>
        <v>12333</v>
      </c>
      <c r="F27" s="20">
        <f t="shared" si="3"/>
        <v>15964</v>
      </c>
      <c r="G27" s="20">
        <f t="shared" si="3"/>
        <v>17930</v>
      </c>
      <c r="H27" s="20">
        <f t="shared" si="3"/>
        <v>43459</v>
      </c>
      <c r="I27" s="20">
        <f t="shared" si="3"/>
        <v>38342</v>
      </c>
      <c r="J27" s="20">
        <f t="shared" si="3"/>
        <v>13841</v>
      </c>
      <c r="K27" s="20">
        <f t="shared" si="3"/>
        <v>5854</v>
      </c>
      <c r="L27" s="32">
        <f t="shared" si="2"/>
        <v>0.12842582992625051</v>
      </c>
    </row>
  </sheetData>
  <dataConsolidate/>
  <mergeCells count="5">
    <mergeCell ref="L2:L3"/>
    <mergeCell ref="C3:K3"/>
    <mergeCell ref="B4:B5"/>
    <mergeCell ref="C4:C5"/>
    <mergeCell ref="K4:K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H15" sqref="H15"/>
    </sheetView>
  </sheetViews>
  <sheetFormatPr baseColWidth="10" defaultRowHeight="15"/>
  <sheetData>
    <row r="1" spans="1:12">
      <c r="A1" s="1" t="s">
        <v>47</v>
      </c>
    </row>
    <row r="3" spans="1:12">
      <c r="A3" s="1"/>
      <c r="B3" s="1"/>
      <c r="C3" s="44" t="s">
        <v>2</v>
      </c>
      <c r="D3" s="44"/>
      <c r="E3" s="44"/>
      <c r="F3" s="44"/>
      <c r="G3" s="44"/>
      <c r="H3" s="44"/>
      <c r="I3" s="44"/>
      <c r="J3" s="44"/>
      <c r="K3" s="44"/>
      <c r="L3" s="1"/>
    </row>
    <row r="4" spans="1:12">
      <c r="A4" s="1"/>
      <c r="B4" s="1"/>
      <c r="C4" s="51" t="s">
        <v>3</v>
      </c>
      <c r="D4" s="41"/>
      <c r="E4" s="41"/>
      <c r="F4" s="41"/>
      <c r="G4" s="41"/>
      <c r="H4" s="41"/>
      <c r="I4" s="41"/>
      <c r="J4" s="41"/>
      <c r="K4" s="53" t="s">
        <v>4</v>
      </c>
      <c r="L4" s="42" t="s">
        <v>0</v>
      </c>
    </row>
    <row r="5" spans="1:12">
      <c r="A5" s="1"/>
      <c r="B5" s="3" t="s">
        <v>1</v>
      </c>
      <c r="C5" s="52"/>
      <c r="D5" s="40" t="s">
        <v>5</v>
      </c>
      <c r="E5" s="41" t="s">
        <v>6</v>
      </c>
      <c r="F5" s="40" t="s">
        <v>7</v>
      </c>
      <c r="G5" s="41" t="s">
        <v>8</v>
      </c>
      <c r="H5" s="40" t="s">
        <v>9</v>
      </c>
      <c r="I5" s="41" t="s">
        <v>10</v>
      </c>
      <c r="J5" s="40" t="s">
        <v>11</v>
      </c>
      <c r="K5" s="54"/>
      <c r="L5" s="43"/>
    </row>
    <row r="6" spans="1:12">
      <c r="A6" t="s">
        <v>45</v>
      </c>
      <c r="B6" s="19">
        <f>SUM(C6:K6)</f>
        <v>130436</v>
      </c>
      <c r="C6" s="39">
        <v>23</v>
      </c>
      <c r="D6" s="34">
        <v>3458</v>
      </c>
      <c r="E6" s="33">
        <v>10474</v>
      </c>
      <c r="F6" s="36">
        <v>16559</v>
      </c>
      <c r="G6" s="36">
        <v>19434</v>
      </c>
      <c r="H6" s="33">
        <v>35752</v>
      </c>
      <c r="I6" s="34">
        <v>33800</v>
      </c>
      <c r="J6" s="33">
        <v>8754</v>
      </c>
      <c r="K6" s="38">
        <v>2182</v>
      </c>
      <c r="L6" s="5">
        <f>(J6+K6)/B6</f>
        <v>8.3841884142414669E-2</v>
      </c>
    </row>
    <row r="7" spans="1:12">
      <c r="A7" t="s">
        <v>35</v>
      </c>
      <c r="B7" s="19">
        <v>150286</v>
      </c>
      <c r="C7" s="36">
        <v>17</v>
      </c>
      <c r="D7" s="37">
        <v>5134</v>
      </c>
      <c r="E7" s="36">
        <v>11745</v>
      </c>
      <c r="F7" s="37">
        <v>15587</v>
      </c>
      <c r="G7" s="36">
        <v>18317</v>
      </c>
      <c r="H7" s="33">
        <v>42725</v>
      </c>
      <c r="I7" s="34">
        <v>37478</v>
      </c>
      <c r="J7" s="33">
        <v>13655</v>
      </c>
      <c r="K7" s="35">
        <v>5630</v>
      </c>
      <c r="L7" s="5">
        <f>(J7+K7)/B7</f>
        <v>0.12832199938783387</v>
      </c>
    </row>
    <row r="8" spans="1:12">
      <c r="A8" t="s">
        <v>46</v>
      </c>
      <c r="B8" s="19">
        <v>153357</v>
      </c>
      <c r="C8" s="33">
        <v>29</v>
      </c>
      <c r="D8" s="34">
        <v>5605</v>
      </c>
      <c r="E8" s="33">
        <v>12333</v>
      </c>
      <c r="F8" s="34">
        <v>15964</v>
      </c>
      <c r="G8" s="33">
        <v>17930</v>
      </c>
      <c r="H8" s="34">
        <v>43459</v>
      </c>
      <c r="I8" s="33">
        <v>38342</v>
      </c>
      <c r="J8" s="34">
        <v>13841</v>
      </c>
      <c r="K8" s="33">
        <v>5854</v>
      </c>
      <c r="L8" s="14">
        <f>(J8+K8)/B8</f>
        <v>0.12842582992625051</v>
      </c>
    </row>
  </sheetData>
  <mergeCells count="4">
    <mergeCell ref="C3:K3"/>
    <mergeCell ref="C4:C5"/>
    <mergeCell ref="K4:K5"/>
    <mergeCell ref="L4:L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 01.10.2013</vt:lpstr>
      <vt:lpstr>Pr 01.10.2014</vt:lpstr>
      <vt:lpstr>2004,2013,2014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Marie Gisetstad Andersen</cp:lastModifiedBy>
  <dcterms:created xsi:type="dcterms:W3CDTF">2015-02-18T14:02:36Z</dcterms:created>
  <dcterms:modified xsi:type="dcterms:W3CDTF">2015-03-09T07:36:18Z</dcterms:modified>
</cp:coreProperties>
</file>