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Statsbudsjettet\RNB 2017\Rundskriv\"/>
    </mc:Choice>
  </mc:AlternateContent>
  <bookViews>
    <workbookView xWindow="120" yWindow="90" windowWidth="28515" windowHeight="14370"/>
  </bookViews>
  <sheets>
    <sheet name="60-post liste" sheetId="1" r:id="rId1"/>
  </sheets>
  <calcPr calcId="162913"/>
</workbook>
</file>

<file path=xl/calcChain.xml><?xml version="1.0" encoding="utf-8"?>
<calcChain xmlns="http://schemas.openxmlformats.org/spreadsheetml/2006/main">
  <c r="E190" i="1" l="1"/>
  <c r="D190" i="1"/>
  <c r="E189" i="1"/>
  <c r="E184" i="1"/>
  <c r="E173" i="1"/>
  <c r="E147" i="1"/>
  <c r="E143" i="1"/>
  <c r="E139" i="1"/>
  <c r="E128" i="1"/>
  <c r="E115" i="1"/>
  <c r="E111" i="1"/>
  <c r="E105" i="1"/>
  <c r="E164" i="1"/>
  <c r="E174" i="1" s="1"/>
  <c r="E92" i="1"/>
  <c r="E67" i="1"/>
  <c r="E63" i="1"/>
  <c r="E148" i="1" s="1"/>
  <c r="E42" i="1"/>
  <c r="E34" i="1"/>
  <c r="E28" i="1"/>
  <c r="D28" i="1"/>
  <c r="D173" i="1" l="1"/>
  <c r="D139" i="1"/>
  <c r="D128" i="1"/>
  <c r="D111" i="1"/>
  <c r="D105" i="1"/>
  <c r="D92" i="1"/>
  <c r="D67" i="1"/>
  <c r="D63" i="1"/>
  <c r="D42" i="1"/>
  <c r="D34" i="1"/>
  <c r="D164" i="1"/>
  <c r="D189" i="1"/>
  <c r="D184" i="1"/>
  <c r="D174" i="1" l="1"/>
  <c r="D147" i="1"/>
  <c r="D143" i="1"/>
  <c r="D115" i="1"/>
  <c r="D148" i="1" l="1"/>
</calcChain>
</file>

<file path=xl/sharedStrings.xml><?xml version="1.0" encoding="utf-8"?>
<sst xmlns="http://schemas.openxmlformats.org/spreadsheetml/2006/main" count="197" uniqueCount="176">
  <si>
    <t>Kap.</t>
  </si>
  <si>
    <t>Post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</si>
  <si>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</si>
  <si>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</si>
  <si>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</si>
  <si>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</si>
  <si>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</si>
  <si>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</si>
  <si>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</si>
  <si>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</si>
  <si>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 xml:space="preserve"> Kvalitetsutvikling i grunnopplæringen</t>
  </si>
  <si>
    <t>Tilskudd til særskilte skoler</t>
  </si>
  <si>
    <t>Tilskudd til voksenopplæring i Andebu kommune</t>
  </si>
  <si>
    <t>Tilskudd til Fjellheimen leirskole</t>
  </si>
  <si>
    <t>Barnehager</t>
  </si>
  <si>
    <t>Tiltak for livslang læring</t>
  </si>
  <si>
    <t>Tilskudd til karriereveileding</t>
  </si>
  <si>
    <t>Forskningsinstitutter og andre tiltak</t>
  </si>
  <si>
    <t>Regionale forskningsfond, tilskudd til forskning</t>
  </si>
  <si>
    <t>Sum</t>
  </si>
  <si>
    <t>Kulturdepartementet</t>
  </si>
  <si>
    <t>Kirkebygg og gravplasser</t>
  </si>
  <si>
    <t>Justis- og beredskapsdepartementet</t>
  </si>
  <si>
    <t>Kriminalomsorgsdirektoratet</t>
  </si>
  <si>
    <t>Refusjoner til kommunene, forvaringsdømte mv.</t>
  </si>
  <si>
    <t>Politidirektoratet - politi- og lensmannsetaten</t>
  </si>
  <si>
    <t>Tilskudd til kommuner til SLT-tiltak</t>
  </si>
  <si>
    <t>Kommunal- og moderniseringsdepartementet</t>
  </si>
  <si>
    <t>Regional utvikling og nyskaping</t>
  </si>
  <si>
    <t>Næringsrettede midler til regional utvikling, kompensasjon for økt arbeidsgiveravgift</t>
  </si>
  <si>
    <t>Nasjonale minoriteter</t>
  </si>
  <si>
    <t>Ressurskrevende tjenester</t>
  </si>
  <si>
    <t>Toppfinansieringsordning</t>
  </si>
  <si>
    <t>Byutvikling og planlegging</t>
  </si>
  <si>
    <t>Arbeids- og sosialdepartementet</t>
  </si>
  <si>
    <t>Sosiale tjenester og tiltak for vanskeligstilte</t>
  </si>
  <si>
    <t>Helse- og omsorgsdepartementet</t>
  </si>
  <si>
    <t>Omsorgstjeneste</t>
  </si>
  <si>
    <t>Kommunale kompetansetiltak</t>
  </si>
  <si>
    <t>Vertskommuner</t>
  </si>
  <si>
    <t>Dagaktivitetstilbud</t>
  </si>
  <si>
    <t>Utviklingstiltak</t>
  </si>
  <si>
    <t>Primærhelsetjeneste</t>
  </si>
  <si>
    <t>Forebyggende helsetjenester</t>
  </si>
  <si>
    <t>Fengselshelsetjenesten</t>
  </si>
  <si>
    <t>Allmennlegetjenester</t>
  </si>
  <si>
    <t>Personell</t>
  </si>
  <si>
    <t>Barne- og likestillings og inkluderingsdepartementet</t>
  </si>
  <si>
    <t xml:space="preserve"> Tiltak i barne- og ungdomsvernet</t>
  </si>
  <si>
    <t xml:space="preserve"> Kommunalt barnevern</t>
  </si>
  <si>
    <t>Utvikling i kommunene</t>
  </si>
  <si>
    <t xml:space="preserve">Statlig forvaltning av barnevernet </t>
  </si>
  <si>
    <t xml:space="preserve">Tilskudd til kommunene </t>
  </si>
  <si>
    <t xml:space="preserve"> Barne- og ungdomstiltak i større bysamfunn</t>
  </si>
  <si>
    <t>Nærings- og fiskeridepartementet</t>
  </si>
  <si>
    <t>Diverse fiskeriformål</t>
  </si>
  <si>
    <t>Landbruks- og matdepartementet</t>
  </si>
  <si>
    <t>Statens landbruksforvaltning</t>
  </si>
  <si>
    <t>Tilskudd til veterinærdekning</t>
  </si>
  <si>
    <t>Samferdselsdepartementet</t>
  </si>
  <si>
    <t>Statens vegvesen</t>
  </si>
  <si>
    <t>Rentekompensasjon for transporttiltak i fylkene</t>
  </si>
  <si>
    <t>Skredsikring fylkesveger</t>
  </si>
  <si>
    <t>Særskilte transporttiltak</t>
  </si>
  <si>
    <t>Særskilt tilskudd til kollektivtransport</t>
  </si>
  <si>
    <t>Kystverket</t>
  </si>
  <si>
    <t>Klima- og miljødepartementet</t>
  </si>
  <si>
    <t>Den naturlige skolesekken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</si>
  <si>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</si>
  <si>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</si>
  <si>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</si>
  <si>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</si>
  <si>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</si>
  <si>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</si>
  <si>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</si>
  <si>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</si>
  <si>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</si>
  <si>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</si>
  <si>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Tilskudd til tiltak for å bedre språkforståelsen blant minoritetsspråklige barn i førskolealder</t>
  </si>
  <si>
    <t>Utlendingsdirektoratet</t>
  </si>
  <si>
    <t>Bosetting av flyktninger og tiltak for innvandrere</t>
  </si>
  <si>
    <t>Integreringstilskudd</t>
  </si>
  <si>
    <t xml:space="preserve"> Særskilt tilskudd ved bosetting av enslige, mindreårige flyktninger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</si>
  <si>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</si>
  <si>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</si>
  <si>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</si>
  <si>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</si>
  <si>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t>Refusjon av kommunale utgifter til barneverntiltak knyttet til enslige mindreårige asylsøkere og flyktninger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</si>
  <si>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</si>
  <si>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</si>
  <si>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</si>
  <si>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</si>
  <si>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</si>
  <si>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</si>
  <si>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</si>
  <si>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</si>
  <si>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</si>
  <si>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</si>
  <si>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</si>
  <si>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</si>
  <si>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</si>
  <si>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</si>
  <si>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</si>
  <si>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</si>
  <si>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</si>
  <si>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Belønningsordningen for bedre kollektivtransport mv.</t>
  </si>
  <si>
    <t>Helsetjenester i kommunene mv.</t>
  </si>
  <si>
    <t>Riksantikvaren</t>
  </si>
  <si>
    <t>Kulturminnearbeid i kommunene</t>
  </si>
  <si>
    <t>Tilskudd til de kommunale sameskolene i Snåsa og Målselv</t>
  </si>
  <si>
    <t xml:space="preserve">Tilskudd for økt lærertetthet </t>
  </si>
  <si>
    <t>Tilskudd til sosiale tjenester og  sosial inkludering</t>
  </si>
  <si>
    <t>Turnustjeneste</t>
  </si>
  <si>
    <t>Tilskudd til incest- og voldtektsentre</t>
  </si>
  <si>
    <t>Rentekompensasjon for skole- og svømmeanlegg (kap. 582.60 i 2013)</t>
  </si>
  <si>
    <t xml:space="preserve">Tiltak for rom (kap. 1540.60 i 2013) </t>
  </si>
  <si>
    <t>Bærekraftig byutvikling (del av kap. 1400.61 i 2013)</t>
  </si>
  <si>
    <t>Områdesatsing i byer (kap. 1400.65 Groruddalen i 2013)</t>
  </si>
  <si>
    <t>Nasjonal tilskuddsordning mot barnefattigdom</t>
  </si>
  <si>
    <t>Tidlig innsats i skolen gjennom økt lærerinnsats fra 1.-4. trinn</t>
  </si>
  <si>
    <t>Musikkformål</t>
  </si>
  <si>
    <t>Landsdelsmusikerordningen i Nord-Norge</t>
  </si>
  <si>
    <t xml:space="preserve">Investeringstilskudd </t>
  </si>
  <si>
    <t xml:space="preserve">Kompensasjon renter og avdrag </t>
  </si>
  <si>
    <t>Kompetanse og innovasjon</t>
  </si>
  <si>
    <t>Psykisk helse og rusarbeid</t>
  </si>
  <si>
    <t>Kommunale tjenester</t>
  </si>
  <si>
    <t>Rusarbeid</t>
  </si>
  <si>
    <t>Tilskudd til gang- og sykkelveger</t>
  </si>
  <si>
    <t xml:space="preserve">Tilskudd til fiskerihavneanlegg </t>
  </si>
  <si>
    <t>Tilskudd til opplæring til barn og unge som søker opphold i Norge</t>
  </si>
  <si>
    <t xml:space="preserve">Rentekompensasjon - kirkebygg </t>
  </si>
  <si>
    <t xml:space="preserve">Tilskudd til kommuner </t>
  </si>
  <si>
    <t>Kommunereform</t>
  </si>
  <si>
    <t>Engangskostnader og reformstøtte ved kommunesammenslåing</t>
  </si>
  <si>
    <t>Konfliktråd</t>
  </si>
  <si>
    <t>Folkehelse</t>
  </si>
  <si>
    <t>Kommunale tiltak</t>
  </si>
  <si>
    <t>Forsøk med statlig finansiering av omsorgstjenestene</t>
  </si>
  <si>
    <t>Familie- og oppveksttiltak</t>
  </si>
  <si>
    <t>Saldert budsjett 2017</t>
  </si>
  <si>
    <t>Tilskudd til Murmanskskolen</t>
  </si>
  <si>
    <t>Engangskostnader ved fylkessammenslåing</t>
  </si>
  <si>
    <t>Vedlikehold og rehabilitering</t>
  </si>
  <si>
    <t>Tilskudd til vedlikehold og rehabilitering i kommuner</t>
  </si>
  <si>
    <t xml:space="preserve"> Tilskudd til kommuner og fylkeskommuner/Tilskudd til forskning på tiltak for å øke gjennomføringen i vg opplæring</t>
  </si>
  <si>
    <t>Tilskudd til flere barnehagelærere</t>
  </si>
  <si>
    <t>Tilskudd til vertskommuner for asylmottak</t>
  </si>
  <si>
    <t>Bedriftsrettede låne- og tilskuddsordninger</t>
  </si>
  <si>
    <t>Inkluderende og vekstkraftige lokalsamfunn</t>
  </si>
  <si>
    <t>Forenkling av utmarksforvaltning - forsøksordning</t>
  </si>
  <si>
    <t>Omstillingsdyktig næringsliv og lokalsamfunn i distriktene</t>
  </si>
  <si>
    <t>Omstillingsdyktige regioner</t>
  </si>
  <si>
    <t>Regionale tiltak for utvikling av næringsmiljøer og tilgang til kompetanse</t>
  </si>
  <si>
    <t>Grenseregionale Interreg-program</t>
  </si>
  <si>
    <t>Omstillingsprogrammer ved akutte endringer i arbeidsmarkedet</t>
  </si>
  <si>
    <t>Distriktstilskudd Nord-Norge</t>
  </si>
  <si>
    <t>Regionsentertilskudd</t>
  </si>
  <si>
    <t>Opptrappingsplan habilitering og rehabilitering</t>
  </si>
  <si>
    <t>Tiltak mot vold og overgrep</t>
  </si>
  <si>
    <t>Overføring til fylkeskommunene for tilskudd til regional næringsutvikling</t>
  </si>
  <si>
    <t>Særskilt tilskudd til store kollektivtprosjekter</t>
  </si>
  <si>
    <t>Belønninsmidler til bymiljøavtaler</t>
  </si>
  <si>
    <t>Tilskudd til klimatiltak og klimatilpassing</t>
  </si>
  <si>
    <t>RNB 2017</t>
  </si>
  <si>
    <t>Mrk. Innlemmet</t>
  </si>
  <si>
    <t>Nasjonalt samarbeid for regional utvikling</t>
  </si>
  <si>
    <t>Nasjonale tiltak for lokal samfunnsutvikling</t>
  </si>
  <si>
    <t>Helsedirektoratet</t>
  </si>
  <si>
    <t>Gjesteinnbyggeroppgjør for fastleger</t>
  </si>
  <si>
    <t>Returordning for kasserte fritidsbåter</t>
  </si>
  <si>
    <t>Tiltak i kommuner med ulverevir i Hedmark, Akershus og Østfold</t>
  </si>
  <si>
    <t>Mrk: tilsagnsfullmakt</t>
  </si>
  <si>
    <t>Statlege overføringar til kommunesektoren i 2017. 1000 kr.</t>
  </si>
  <si>
    <t>Øyremerkte tilskot</t>
  </si>
  <si>
    <t>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</si>
</sst>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Border="1"/>
    <xf numFmtId="0" fontId="4" fillId="0" borderId="5" xfId="0" applyFont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3" fontId="2" fillId="0" borderId="16" xfId="0" applyNumberFormat="1" applyFont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3" fontId="4" fillId="0" borderId="9" xfId="0" applyNumberFormat="1" applyFont="1" applyBorder="1" applyAlignment="1">
      <alignment horizontal="right"/>
    </xf>
    <xf numFmtId="0" fontId="5" fillId="0" borderId="10" xfId="0" applyFont="1" applyFill="1" applyBorder="1"/>
    <xf numFmtId="0" fontId="5" fillId="0" borderId="20" xfId="0" applyFont="1" applyFill="1" applyBorder="1"/>
    <xf numFmtId="0" fontId="4" fillId="0" borderId="2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4" fillId="0" borderId="11" xfId="0" applyFont="1" applyBorder="1" applyAlignment="1">
      <alignment wrapText="1"/>
    </xf>
    <xf numFmtId="0" fontId="9" fillId="0" borderId="10" xfId="0" applyFont="1" applyFill="1" applyBorder="1"/>
    <xf numFmtId="0" fontId="9" fillId="0" borderId="23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3" xfId="0" applyFont="1" applyFill="1" applyBorder="1"/>
    <xf numFmtId="0" fontId="7" fillId="0" borderId="8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4" xfId="0" applyFont="1" applyFill="1" applyBorder="1"/>
    <xf numFmtId="0" fontId="10" fillId="0" borderId="17" xfId="0" applyFont="1" applyBorder="1"/>
    <xf numFmtId="0" fontId="4" fillId="0" borderId="0" xfId="0" applyFont="1" applyFill="1" applyBorder="1" applyAlignment="1">
      <alignment vertical="top" wrapText="1"/>
    </xf>
    <xf numFmtId="0" fontId="0" fillId="0" borderId="23" xfId="0" applyBorder="1"/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3" xfId="0" applyFont="1" applyFill="1" applyBorder="1"/>
    <xf numFmtId="0" fontId="2" fillId="0" borderId="24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2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3" borderId="6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12" fillId="0" borderId="26" xfId="0" applyFont="1" applyFill="1" applyBorder="1" applyAlignment="1">
      <alignment wrapText="1"/>
    </xf>
    <xf numFmtId="0" fontId="2" fillId="0" borderId="27" xfId="0" applyFont="1" applyBorder="1" applyAlignment="1">
      <alignment horizontal="right"/>
    </xf>
    <xf numFmtId="0" fontId="4" fillId="0" borderId="1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right" vertical="top"/>
    </xf>
    <xf numFmtId="0" fontId="2" fillId="0" borderId="25" xfId="0" applyFont="1" applyFill="1" applyBorder="1" applyAlignment="1">
      <alignment vertical="top" wrapText="1"/>
    </xf>
    <xf numFmtId="3" fontId="2" fillId="0" borderId="28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3" fontId="4" fillId="0" borderId="27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4" fillId="2" borderId="30" xfId="0" applyFont="1" applyFill="1" applyBorder="1" applyAlignment="1">
      <alignment wrapText="1"/>
    </xf>
    <xf numFmtId="3" fontId="4" fillId="3" borderId="3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4" fillId="2" borderId="32" xfId="0" applyFont="1" applyFill="1" applyBorder="1"/>
    <xf numFmtId="0" fontId="4" fillId="2" borderId="33" xfId="0" applyFont="1" applyFill="1" applyBorder="1" applyAlignment="1">
      <alignment wrapText="1"/>
    </xf>
    <xf numFmtId="3" fontId="4" fillId="3" borderId="31" xfId="0" applyNumberFormat="1" applyFont="1" applyFill="1" applyBorder="1"/>
    <xf numFmtId="0" fontId="1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14" fillId="0" borderId="0" xfId="0" applyNumberFormat="1" applyFont="1"/>
    <xf numFmtId="0" fontId="2" fillId="0" borderId="34" xfId="0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15" fillId="0" borderId="0" xfId="0" applyFont="1"/>
    <xf numFmtId="0" fontId="0" fillId="0" borderId="13" xfId="0" applyBorder="1"/>
    <xf numFmtId="164" fontId="16" fillId="0" borderId="0" xfId="1" applyNumberFormat="1" applyFill="1"/>
    <xf numFmtId="164" fontId="0" fillId="0" borderId="0" xfId="0" applyNumberFormat="1" applyFill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4" fillId="0" borderId="6" xfId="0" applyFont="1" applyBorder="1" applyAlignment="1">
      <alignment horizont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24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2" fillId="2" borderId="30" xfId="0" applyFont="1" applyFill="1" applyBorder="1" applyAlignment="1">
      <alignment horizontal="right" vertical="top"/>
    </xf>
    <xf numFmtId="0" fontId="2" fillId="2" borderId="33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3" fontId="0" fillId="0" borderId="0" xfId="0" applyNumberFormat="1"/>
    <xf numFmtId="3" fontId="17" fillId="0" borderId="0" xfId="0" applyNumberFormat="1" applyFont="1"/>
    <xf numFmtId="3" fontId="4" fillId="0" borderId="22" xfId="0" applyNumberFormat="1" applyFont="1" applyBorder="1" applyAlignment="1">
      <alignment horizontal="right"/>
    </xf>
    <xf numFmtId="3" fontId="18" fillId="0" borderId="0" xfId="0" applyNumberFormat="1" applyFont="1"/>
    <xf numFmtId="0" fontId="8" fillId="0" borderId="0" xfId="0" applyFont="1" applyFill="1" applyBorder="1" applyAlignment="1">
      <alignment horizontal="right" vertical="top"/>
    </xf>
    <xf numFmtId="164" fontId="2" fillId="0" borderId="9" xfId="3" applyNumberFormat="1" applyFont="1" applyBorder="1" applyAlignment="1">
      <alignment horizontal="right"/>
    </xf>
    <xf numFmtId="164" fontId="2" fillId="0" borderId="9" xfId="3" applyNumberFormat="1" applyFont="1" applyFill="1" applyBorder="1" applyAlignment="1">
      <alignment horizontal="right"/>
    </xf>
  </cellXfs>
  <cellStyles count="4">
    <cellStyle name="Komma" xfId="3" builtinId="3"/>
    <cellStyle name="Normal" xfId="0" builtinId="0"/>
    <cellStyle name="Normal 2" xfId="1"/>
    <cellStyle name="Tusenskil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tabSelected="1" zoomScale="120" zoomScaleNormal="120" workbookViewId="0">
      <selection activeCell="B1" sqref="B1"/>
    </sheetView>
  </sheetViews>
  <sheetFormatPr baseColWidth="10" defaultRowHeight="15" x14ac:dyDescent="0.25"/>
  <cols>
    <col min="1" max="1" width="5.5703125" customWidth="1"/>
    <col min="2" max="2" width="6.42578125" style="123" customWidth="1"/>
    <col min="3" max="3" width="47.28515625" customWidth="1"/>
    <col min="4" max="4" width="11.5703125" customWidth="1"/>
    <col min="9" max="9" width="23.85546875" customWidth="1"/>
    <col min="13" max="13" width="19" customWidth="1"/>
    <col min="14" max="14" width="18.5703125" customWidth="1"/>
  </cols>
  <sheetData>
    <row r="1" spans="1:7" ht="18.75" thickBot="1" x14ac:dyDescent="0.3">
      <c r="A1" s="1" t="s">
        <v>173</v>
      </c>
      <c r="B1" s="104"/>
      <c r="C1" s="2"/>
    </row>
    <row r="2" spans="1:7" ht="15.75" x14ac:dyDescent="0.25">
      <c r="A2" s="4" t="s">
        <v>174</v>
      </c>
      <c r="B2" s="105"/>
      <c r="C2" s="5"/>
      <c r="D2" s="6"/>
      <c r="E2" s="6"/>
    </row>
    <row r="3" spans="1:7" s="102" customFormat="1" ht="26.25" x14ac:dyDescent="0.25">
      <c r="A3" s="103" t="s">
        <v>0</v>
      </c>
      <c r="B3" s="7" t="s">
        <v>1</v>
      </c>
      <c r="C3" s="8" t="s">
        <v>175</v>
      </c>
      <c r="D3" s="101" t="s">
        <v>140</v>
      </c>
      <c r="E3" s="101" t="s">
        <v>164</v>
      </c>
    </row>
    <row r="4" spans="1:7" x14ac:dyDescent="0.25">
      <c r="A4" s="9" t="s">
        <v>2</v>
      </c>
      <c r="B4" s="98"/>
      <c r="C4" s="10"/>
      <c r="D4" s="12"/>
      <c r="E4" s="12"/>
    </row>
    <row r="5" spans="1:7" x14ac:dyDescent="0.25">
      <c r="A5" s="13">
        <v>225</v>
      </c>
      <c r="B5" s="106"/>
      <c r="C5" s="14" t="s">
        <v>3</v>
      </c>
      <c r="D5" s="12"/>
      <c r="E5" s="12"/>
    </row>
    <row r="6" spans="1:7" x14ac:dyDescent="0.25">
      <c r="A6" s="13"/>
      <c r="B6" s="99">
        <v>60</v>
      </c>
      <c r="C6" s="15" t="s">
        <v>4</v>
      </c>
      <c r="D6" s="17">
        <v>221444</v>
      </c>
      <c r="E6" s="17">
        <v>222044</v>
      </c>
    </row>
    <row r="7" spans="1:7" x14ac:dyDescent="0.25">
      <c r="A7" s="13"/>
      <c r="B7" s="99">
        <v>62</v>
      </c>
      <c r="C7" s="15" t="s">
        <v>109</v>
      </c>
      <c r="D7" s="17">
        <v>24321</v>
      </c>
      <c r="E7" s="17">
        <v>24321</v>
      </c>
    </row>
    <row r="8" spans="1:7" x14ac:dyDescent="0.25">
      <c r="A8" s="13"/>
      <c r="B8" s="99">
        <v>63</v>
      </c>
      <c r="C8" s="15" t="s">
        <v>5</v>
      </c>
      <c r="D8" s="17">
        <v>63806</v>
      </c>
      <c r="E8" s="17">
        <v>63806</v>
      </c>
    </row>
    <row r="9" spans="1:7" ht="26.25" x14ac:dyDescent="0.25">
      <c r="A9" s="13"/>
      <c r="B9" s="99">
        <v>65</v>
      </c>
      <c r="C9" s="15" t="s">
        <v>114</v>
      </c>
      <c r="D9" s="16">
        <v>223186</v>
      </c>
      <c r="E9" s="16">
        <v>223186</v>
      </c>
    </row>
    <row r="10" spans="1:7" x14ac:dyDescent="0.25">
      <c r="A10" s="13"/>
      <c r="B10" s="99">
        <v>66</v>
      </c>
      <c r="C10" s="15" t="s">
        <v>6</v>
      </c>
      <c r="D10" s="17">
        <v>49574</v>
      </c>
      <c r="E10" s="17">
        <v>49574</v>
      </c>
    </row>
    <row r="11" spans="1:7" x14ac:dyDescent="0.25">
      <c r="A11" s="13"/>
      <c r="B11" s="99">
        <v>67</v>
      </c>
      <c r="C11" s="15" t="s">
        <v>7</v>
      </c>
      <c r="D11" s="17">
        <v>7165</v>
      </c>
      <c r="E11" s="17">
        <v>9365</v>
      </c>
    </row>
    <row r="12" spans="1:7" x14ac:dyDescent="0.25">
      <c r="A12" s="13"/>
      <c r="B12" s="99">
        <v>68</v>
      </c>
      <c r="C12" s="15" t="s">
        <v>8</v>
      </c>
      <c r="D12" s="17">
        <v>279396</v>
      </c>
      <c r="E12" s="17">
        <v>279396</v>
      </c>
    </row>
    <row r="13" spans="1:7" ht="26.25" customHeight="1" x14ac:dyDescent="0.25">
      <c r="A13" s="18"/>
      <c r="B13" s="70">
        <v>69</v>
      </c>
      <c r="C13" s="19" t="s">
        <v>9</v>
      </c>
      <c r="D13" s="17">
        <v>124555</v>
      </c>
      <c r="E13" s="17">
        <v>124555</v>
      </c>
      <c r="F13" s="125"/>
      <c r="G13" s="126"/>
    </row>
    <row r="14" spans="1:7" x14ac:dyDescent="0.25">
      <c r="A14" s="13">
        <v>226</v>
      </c>
      <c r="B14" s="99"/>
      <c r="C14" s="20" t="s">
        <v>10</v>
      </c>
      <c r="D14" s="22"/>
      <c r="E14" s="22"/>
    </row>
    <row r="15" spans="1:7" ht="26.25" x14ac:dyDescent="0.25">
      <c r="A15" s="13"/>
      <c r="B15" s="99">
        <v>60</v>
      </c>
      <c r="C15" s="23" t="s">
        <v>145</v>
      </c>
      <c r="D15" s="17">
        <v>41934</v>
      </c>
      <c r="E15" s="17">
        <v>41934</v>
      </c>
    </row>
    <row r="16" spans="1:7" x14ac:dyDescent="0.25">
      <c r="A16" s="13"/>
      <c r="B16" s="99">
        <v>62</v>
      </c>
      <c r="C16" s="23" t="s">
        <v>110</v>
      </c>
      <c r="D16" s="17">
        <v>236882</v>
      </c>
      <c r="E16" s="17">
        <v>236882</v>
      </c>
    </row>
    <row r="17" spans="1:7" x14ac:dyDescent="0.25">
      <c r="A17" s="18"/>
      <c r="B17" s="70">
        <v>63</v>
      </c>
      <c r="C17" s="24" t="s">
        <v>119</v>
      </c>
      <c r="D17" s="25">
        <v>1296303</v>
      </c>
      <c r="E17" s="25">
        <v>1296303</v>
      </c>
      <c r="G17" s="126"/>
    </row>
    <row r="18" spans="1:7" x14ac:dyDescent="0.25">
      <c r="A18" s="13">
        <v>227</v>
      </c>
      <c r="B18" s="106"/>
      <c r="C18" s="20" t="s">
        <v>11</v>
      </c>
      <c r="D18" s="12"/>
      <c r="E18" s="12"/>
    </row>
    <row r="19" spans="1:7" x14ac:dyDescent="0.25">
      <c r="A19" s="13"/>
      <c r="B19" s="99">
        <v>60</v>
      </c>
      <c r="C19" s="15" t="s">
        <v>141</v>
      </c>
      <c r="D19" s="17">
        <v>2304</v>
      </c>
      <c r="E19" s="17">
        <v>2304</v>
      </c>
    </row>
    <row r="20" spans="1:7" x14ac:dyDescent="0.25">
      <c r="A20" s="13"/>
      <c r="B20" s="99">
        <v>61</v>
      </c>
      <c r="C20" s="15" t="s">
        <v>12</v>
      </c>
      <c r="D20" s="17">
        <v>5235</v>
      </c>
      <c r="E20" s="17">
        <v>5235</v>
      </c>
    </row>
    <row r="21" spans="1:7" x14ac:dyDescent="0.25">
      <c r="A21" s="18"/>
      <c r="B21" s="70">
        <v>62</v>
      </c>
      <c r="C21" s="19" t="s">
        <v>13</v>
      </c>
      <c r="D21" s="25">
        <v>6237</v>
      </c>
      <c r="E21" s="25">
        <v>6237</v>
      </c>
      <c r="G21" s="126"/>
    </row>
    <row r="22" spans="1:7" x14ac:dyDescent="0.25">
      <c r="A22" s="13">
        <v>231</v>
      </c>
      <c r="B22" s="99"/>
      <c r="C22" s="20" t="s">
        <v>14</v>
      </c>
      <c r="D22" s="17"/>
      <c r="E22" s="17"/>
      <c r="G22" s="126"/>
    </row>
    <row r="23" spans="1:7" x14ac:dyDescent="0.25">
      <c r="A23" s="13"/>
      <c r="B23" s="99">
        <v>60</v>
      </c>
      <c r="C23" s="15" t="s">
        <v>146</v>
      </c>
      <c r="D23" s="17">
        <v>172200</v>
      </c>
      <c r="E23" s="17">
        <v>0</v>
      </c>
      <c r="F23" t="s">
        <v>165</v>
      </c>
      <c r="G23" s="126"/>
    </row>
    <row r="24" spans="1:7" x14ac:dyDescent="0.25">
      <c r="A24" s="26">
        <v>258</v>
      </c>
      <c r="B24" s="107"/>
      <c r="C24" s="27" t="s">
        <v>15</v>
      </c>
      <c r="D24" s="22"/>
      <c r="E24" s="22"/>
    </row>
    <row r="25" spans="1:7" x14ac:dyDescent="0.25">
      <c r="A25" s="13"/>
      <c r="B25" s="99">
        <v>60</v>
      </c>
      <c r="C25" s="15" t="s">
        <v>16</v>
      </c>
      <c r="D25" s="17">
        <v>32734</v>
      </c>
      <c r="E25" s="17">
        <v>32734</v>
      </c>
    </row>
    <row r="26" spans="1:7" x14ac:dyDescent="0.25">
      <c r="A26" s="26">
        <v>287</v>
      </c>
      <c r="B26" s="107"/>
      <c r="C26" s="28" t="s">
        <v>17</v>
      </c>
      <c r="D26" s="22"/>
      <c r="E26" s="22"/>
    </row>
    <row r="27" spans="1:7" x14ac:dyDescent="0.25">
      <c r="A27" s="13"/>
      <c r="B27" s="99">
        <v>60</v>
      </c>
      <c r="C27" s="29" t="s">
        <v>18</v>
      </c>
      <c r="D27" s="17">
        <v>215264</v>
      </c>
      <c r="E27" s="17">
        <v>215264</v>
      </c>
      <c r="G27" s="126"/>
    </row>
    <row r="28" spans="1:7" x14ac:dyDescent="0.25">
      <c r="A28" s="30"/>
      <c r="B28" s="108"/>
      <c r="C28" s="8" t="s">
        <v>19</v>
      </c>
      <c r="D28" s="32">
        <f>SUM(D6:D27)</f>
        <v>3002540</v>
      </c>
      <c r="E28" s="32">
        <f>SUM(E6:E27)</f>
        <v>2833140</v>
      </c>
      <c r="G28" s="126"/>
    </row>
    <row r="29" spans="1:7" x14ac:dyDescent="0.25">
      <c r="A29" s="33" t="s">
        <v>20</v>
      </c>
      <c r="B29" s="109"/>
      <c r="C29" s="34"/>
      <c r="D29" s="35"/>
      <c r="E29" s="35"/>
    </row>
    <row r="30" spans="1:7" x14ac:dyDescent="0.25">
      <c r="A30" s="26">
        <v>323</v>
      </c>
      <c r="B30" s="99"/>
      <c r="C30" s="14" t="s">
        <v>120</v>
      </c>
      <c r="D30" s="17"/>
      <c r="E30" s="17"/>
    </row>
    <row r="31" spans="1:7" x14ac:dyDescent="0.25">
      <c r="A31" s="36"/>
      <c r="B31" s="99">
        <v>60</v>
      </c>
      <c r="C31" s="29" t="s">
        <v>121</v>
      </c>
      <c r="D31" s="17">
        <v>20690</v>
      </c>
      <c r="E31" s="17">
        <v>20690</v>
      </c>
    </row>
    <row r="32" spans="1:7" x14ac:dyDescent="0.25">
      <c r="A32" s="26">
        <v>342</v>
      </c>
      <c r="B32" s="107"/>
      <c r="C32" s="28" t="s">
        <v>21</v>
      </c>
      <c r="D32" s="21"/>
      <c r="E32" s="21"/>
    </row>
    <row r="33" spans="1:7" ht="15.75" thickBot="1" x14ac:dyDescent="0.3">
      <c r="A33" s="36"/>
      <c r="B33" s="99">
        <v>60</v>
      </c>
      <c r="C33" s="29" t="s">
        <v>131</v>
      </c>
      <c r="D33" s="16">
        <v>33708</v>
      </c>
      <c r="E33" s="16">
        <v>33708</v>
      </c>
    </row>
    <row r="34" spans="1:7" ht="15.75" thickBot="1" x14ac:dyDescent="0.3">
      <c r="A34" s="37"/>
      <c r="B34" s="110"/>
      <c r="C34" s="38" t="s">
        <v>19</v>
      </c>
      <c r="D34" s="127">
        <f>SUM(D30:D33)</f>
        <v>54398</v>
      </c>
      <c r="E34" s="127">
        <f>SUM(E31:E33)</f>
        <v>54398</v>
      </c>
    </row>
    <row r="35" spans="1:7" x14ac:dyDescent="0.25">
      <c r="A35" s="36" t="s">
        <v>22</v>
      </c>
      <c r="B35" s="111"/>
      <c r="C35" s="39"/>
      <c r="D35" s="12"/>
      <c r="E35" s="12"/>
    </row>
    <row r="36" spans="1:7" x14ac:dyDescent="0.25">
      <c r="A36" s="13">
        <v>430</v>
      </c>
      <c r="B36" s="111"/>
      <c r="C36" s="14" t="s">
        <v>23</v>
      </c>
      <c r="D36" s="12"/>
      <c r="E36" s="12"/>
    </row>
    <row r="37" spans="1:7" x14ac:dyDescent="0.25">
      <c r="A37" s="13"/>
      <c r="B37" s="99">
        <v>60</v>
      </c>
      <c r="C37" s="15" t="s">
        <v>24</v>
      </c>
      <c r="D37" s="17">
        <v>82000</v>
      </c>
      <c r="E37" s="17">
        <v>82000</v>
      </c>
    </row>
    <row r="38" spans="1:7" x14ac:dyDescent="0.25">
      <c r="A38" s="13">
        <v>440</v>
      </c>
      <c r="B38" s="99"/>
      <c r="C38" s="20" t="s">
        <v>25</v>
      </c>
      <c r="D38" s="17"/>
      <c r="E38" s="17"/>
    </row>
    <row r="39" spans="1:7" x14ac:dyDescent="0.25">
      <c r="A39" s="13"/>
      <c r="B39" s="99">
        <v>60</v>
      </c>
      <c r="C39" s="15" t="s">
        <v>132</v>
      </c>
      <c r="D39" s="17">
        <v>13275</v>
      </c>
      <c r="E39" s="17">
        <v>13275</v>
      </c>
    </row>
    <row r="40" spans="1:7" x14ac:dyDescent="0.25">
      <c r="A40" s="13">
        <v>474</v>
      </c>
      <c r="B40" s="99"/>
      <c r="C40" s="20" t="s">
        <v>135</v>
      </c>
      <c r="D40" s="17"/>
      <c r="E40" s="17"/>
    </row>
    <row r="41" spans="1:7" x14ac:dyDescent="0.25">
      <c r="A41" s="13"/>
      <c r="B41" s="99">
        <v>60</v>
      </c>
      <c r="C41" s="29" t="s">
        <v>26</v>
      </c>
      <c r="D41" s="17">
        <v>5817</v>
      </c>
      <c r="E41" s="17">
        <v>5817</v>
      </c>
    </row>
    <row r="42" spans="1:7" x14ac:dyDescent="0.25">
      <c r="A42" s="40"/>
      <c r="B42" s="108"/>
      <c r="C42" s="8" t="s">
        <v>19</v>
      </c>
      <c r="D42" s="32">
        <f>D37+D39+D41</f>
        <v>101092</v>
      </c>
      <c r="E42" s="32">
        <f>SUM(E37:E41)</f>
        <v>101092</v>
      </c>
      <c r="F42" s="126"/>
      <c r="G42" s="125"/>
    </row>
    <row r="43" spans="1:7" x14ac:dyDescent="0.25">
      <c r="A43" s="33" t="s">
        <v>27</v>
      </c>
      <c r="B43" s="112"/>
      <c r="C43" s="41"/>
      <c r="D43" s="12"/>
      <c r="E43" s="12"/>
    </row>
    <row r="44" spans="1:7" x14ac:dyDescent="0.25">
      <c r="A44" s="13">
        <v>550</v>
      </c>
      <c r="B44" s="129"/>
      <c r="C44" s="14" t="s">
        <v>151</v>
      </c>
      <c r="D44" s="12"/>
      <c r="E44" s="12"/>
    </row>
    <row r="45" spans="1:7" x14ac:dyDescent="0.25">
      <c r="A45" s="13"/>
      <c r="B45" s="99">
        <v>62</v>
      </c>
      <c r="C45" s="15" t="s">
        <v>148</v>
      </c>
      <c r="D45" s="130">
        <v>519200</v>
      </c>
      <c r="E45" s="130">
        <v>519200</v>
      </c>
    </row>
    <row r="46" spans="1:7" x14ac:dyDescent="0.25">
      <c r="A46" s="13"/>
      <c r="B46" s="99">
        <v>64</v>
      </c>
      <c r="C46" s="15" t="s">
        <v>149</v>
      </c>
      <c r="D46" s="130">
        <v>373000</v>
      </c>
      <c r="E46" s="130">
        <v>373000</v>
      </c>
    </row>
    <row r="47" spans="1:7" x14ac:dyDescent="0.25">
      <c r="A47" s="13"/>
      <c r="B47" s="99">
        <v>66</v>
      </c>
      <c r="C47" s="15" t="s">
        <v>150</v>
      </c>
      <c r="D47" s="130">
        <v>8000</v>
      </c>
      <c r="E47" s="130">
        <v>8000</v>
      </c>
    </row>
    <row r="48" spans="1:7" x14ac:dyDescent="0.25">
      <c r="A48" s="13">
        <v>551</v>
      </c>
      <c r="B48" s="99"/>
      <c r="C48" s="14" t="s">
        <v>28</v>
      </c>
      <c r="D48" s="12"/>
      <c r="E48" s="12"/>
    </row>
    <row r="49" spans="1:13" ht="26.25" x14ac:dyDescent="0.25">
      <c r="A49" s="18"/>
      <c r="B49" s="70">
        <v>61</v>
      </c>
      <c r="C49" s="24" t="s">
        <v>29</v>
      </c>
      <c r="D49" s="25">
        <v>50000</v>
      </c>
      <c r="E49" s="25">
        <v>50000</v>
      </c>
      <c r="F49" s="126"/>
    </row>
    <row r="50" spans="1:13" x14ac:dyDescent="0.25">
      <c r="A50" s="13">
        <v>552</v>
      </c>
      <c r="B50" s="99"/>
      <c r="C50" s="14" t="s">
        <v>166</v>
      </c>
      <c r="D50" s="17"/>
      <c r="E50" s="17"/>
      <c r="F50" s="126"/>
    </row>
    <row r="51" spans="1:13" x14ac:dyDescent="0.25">
      <c r="A51" s="13"/>
      <c r="B51" s="99">
        <v>62</v>
      </c>
      <c r="C51" s="23" t="s">
        <v>167</v>
      </c>
      <c r="D51" s="17"/>
      <c r="E51" s="17">
        <v>4500</v>
      </c>
      <c r="F51" s="126"/>
    </row>
    <row r="52" spans="1:13" x14ac:dyDescent="0.25">
      <c r="A52" s="13">
        <v>553</v>
      </c>
      <c r="B52" s="99"/>
      <c r="C52" s="43" t="s">
        <v>152</v>
      </c>
      <c r="D52" s="17"/>
      <c r="E52" s="17"/>
      <c r="F52" s="126"/>
    </row>
    <row r="53" spans="1:13" ht="26.25" x14ac:dyDescent="0.25">
      <c r="A53" s="13"/>
      <c r="B53" s="99">
        <v>60</v>
      </c>
      <c r="C53" s="23" t="s">
        <v>153</v>
      </c>
      <c r="D53" s="17">
        <v>133000</v>
      </c>
      <c r="E53" s="17">
        <v>133000</v>
      </c>
      <c r="F53" s="126"/>
    </row>
    <row r="54" spans="1:13" x14ac:dyDescent="0.25">
      <c r="A54" s="13"/>
      <c r="B54" s="99">
        <v>63</v>
      </c>
      <c r="C54" s="23" t="s">
        <v>154</v>
      </c>
      <c r="D54" s="17">
        <v>50000</v>
      </c>
      <c r="E54" s="17">
        <v>50000</v>
      </c>
      <c r="F54" s="126"/>
    </row>
    <row r="55" spans="1:13" x14ac:dyDescent="0.25">
      <c r="A55" s="13"/>
      <c r="B55" s="99">
        <v>65</v>
      </c>
      <c r="C55" s="23" t="s">
        <v>155</v>
      </c>
      <c r="D55" s="17">
        <v>130000</v>
      </c>
      <c r="E55" s="17">
        <v>160000</v>
      </c>
      <c r="F55" s="126"/>
    </row>
    <row r="56" spans="1:13" x14ac:dyDescent="0.25">
      <c r="A56" s="13">
        <v>567</v>
      </c>
      <c r="B56" s="99"/>
      <c r="C56" s="43" t="s">
        <v>30</v>
      </c>
      <c r="D56" s="17"/>
      <c r="E56" s="17"/>
    </row>
    <row r="57" spans="1:13" x14ac:dyDescent="0.25">
      <c r="A57" s="13"/>
      <c r="B57" s="99">
        <v>60</v>
      </c>
      <c r="C57" s="23" t="s">
        <v>115</v>
      </c>
      <c r="D57" s="17">
        <v>6371</v>
      </c>
      <c r="E57" s="17">
        <v>4121</v>
      </c>
    </row>
    <row r="58" spans="1:13" x14ac:dyDescent="0.25">
      <c r="A58" s="26">
        <v>575</v>
      </c>
      <c r="B58" s="107"/>
      <c r="C58" s="27" t="s">
        <v>31</v>
      </c>
      <c r="D58" s="22"/>
      <c r="E58" s="22"/>
      <c r="L58" s="88"/>
    </row>
    <row r="59" spans="1:13" x14ac:dyDescent="0.25">
      <c r="A59" s="18"/>
      <c r="B59" s="70">
        <v>60</v>
      </c>
      <c r="C59" s="19" t="s">
        <v>32</v>
      </c>
      <c r="D59" s="25">
        <v>9190000</v>
      </c>
      <c r="E59" s="25">
        <v>9190000</v>
      </c>
    </row>
    <row r="60" spans="1:13" x14ac:dyDescent="0.25">
      <c r="A60" s="26">
        <v>590</v>
      </c>
      <c r="B60" s="106"/>
      <c r="C60" s="14" t="s">
        <v>33</v>
      </c>
      <c r="D60" s="35"/>
      <c r="E60" s="35"/>
    </row>
    <row r="61" spans="1:13" x14ac:dyDescent="0.25">
      <c r="A61" s="44"/>
      <c r="B61" s="99">
        <v>61</v>
      </c>
      <c r="C61" s="29" t="s">
        <v>116</v>
      </c>
      <c r="D61" s="17">
        <v>19613</v>
      </c>
      <c r="E61" s="17">
        <v>19613</v>
      </c>
    </row>
    <row r="62" spans="1:13" x14ac:dyDescent="0.25">
      <c r="A62" s="45"/>
      <c r="B62" s="99">
        <v>65</v>
      </c>
      <c r="C62" s="29" t="s">
        <v>117</v>
      </c>
      <c r="D62" s="17">
        <v>19639</v>
      </c>
      <c r="E62" s="17">
        <v>19639</v>
      </c>
      <c r="M62" s="88"/>
    </row>
    <row r="63" spans="1:13" x14ac:dyDescent="0.25">
      <c r="A63" s="40"/>
      <c r="B63" s="108"/>
      <c r="C63" s="8" t="s">
        <v>19</v>
      </c>
      <c r="D63" s="32">
        <f>SUM(D45:D62)</f>
        <v>10498823</v>
      </c>
      <c r="E63" s="32">
        <f>SUM(E45:E62)</f>
        <v>10531073</v>
      </c>
      <c r="G63" s="126"/>
    </row>
    <row r="64" spans="1:13" x14ac:dyDescent="0.25">
      <c r="A64" s="36" t="s">
        <v>34</v>
      </c>
      <c r="B64" s="113"/>
      <c r="C64" s="46"/>
      <c r="D64" s="12"/>
      <c r="E64" s="12"/>
    </row>
    <row r="65" spans="1:6" x14ac:dyDescent="0.25">
      <c r="A65" s="13">
        <v>621</v>
      </c>
      <c r="B65" s="99"/>
      <c r="C65" s="14" t="s">
        <v>111</v>
      </c>
      <c r="D65" s="12"/>
      <c r="E65" s="12"/>
    </row>
    <row r="66" spans="1:6" x14ac:dyDescent="0.25">
      <c r="A66" s="36"/>
      <c r="B66" s="99">
        <v>63</v>
      </c>
      <c r="C66" s="15" t="s">
        <v>35</v>
      </c>
      <c r="D66" s="17">
        <v>155760</v>
      </c>
      <c r="E66" s="17">
        <v>160760</v>
      </c>
    </row>
    <row r="67" spans="1:6" x14ac:dyDescent="0.25">
      <c r="A67" s="40"/>
      <c r="B67" s="108"/>
      <c r="C67" s="8" t="s">
        <v>19</v>
      </c>
      <c r="D67" s="32">
        <f>SUM(D66:D66)</f>
        <v>155760</v>
      </c>
      <c r="E67" s="32">
        <f>SUM(E66)</f>
        <v>160760</v>
      </c>
    </row>
    <row r="68" spans="1:6" x14ac:dyDescent="0.25">
      <c r="A68" s="33" t="s">
        <v>36</v>
      </c>
      <c r="B68" s="114"/>
      <c r="C68" s="70"/>
      <c r="D68" s="12"/>
      <c r="E68" s="12"/>
    </row>
    <row r="69" spans="1:6" x14ac:dyDescent="0.25">
      <c r="A69" s="13">
        <v>714</v>
      </c>
      <c r="B69" s="99"/>
      <c r="C69" s="14" t="s">
        <v>136</v>
      </c>
      <c r="D69" s="12"/>
      <c r="E69" s="12"/>
    </row>
    <row r="70" spans="1:6" x14ac:dyDescent="0.25">
      <c r="A70" s="47"/>
      <c r="B70" s="70">
        <v>60</v>
      </c>
      <c r="C70" s="19" t="s">
        <v>137</v>
      </c>
      <c r="D70" s="25">
        <v>78969</v>
      </c>
      <c r="E70" s="25">
        <v>77469</v>
      </c>
      <c r="F70" s="125"/>
    </row>
    <row r="71" spans="1:6" x14ac:dyDescent="0.25">
      <c r="A71" s="13">
        <v>720</v>
      </c>
      <c r="B71" s="99"/>
      <c r="C71" s="20" t="s">
        <v>168</v>
      </c>
      <c r="D71" s="17"/>
      <c r="E71" s="17"/>
      <c r="F71" s="125"/>
    </row>
    <row r="72" spans="1:6" x14ac:dyDescent="0.25">
      <c r="A72" s="36"/>
      <c r="B72" s="99">
        <v>60</v>
      </c>
      <c r="C72" s="15" t="s">
        <v>169</v>
      </c>
      <c r="D72" s="17"/>
      <c r="E72" s="17">
        <v>80000</v>
      </c>
      <c r="F72" s="125"/>
    </row>
    <row r="73" spans="1:6" x14ac:dyDescent="0.25">
      <c r="A73" s="13">
        <v>761</v>
      </c>
      <c r="B73" s="106"/>
      <c r="C73" s="20" t="s">
        <v>37</v>
      </c>
      <c r="D73" s="12"/>
      <c r="E73" s="12"/>
    </row>
    <row r="74" spans="1:6" x14ac:dyDescent="0.25">
      <c r="A74" s="13"/>
      <c r="B74" s="99">
        <v>60</v>
      </c>
      <c r="C74" s="15" t="s">
        <v>38</v>
      </c>
      <c r="D74" s="17">
        <v>129289</v>
      </c>
      <c r="E74" s="17">
        <v>144289</v>
      </c>
    </row>
    <row r="75" spans="1:6" x14ac:dyDescent="0.25">
      <c r="A75" s="13"/>
      <c r="B75" s="99">
        <v>61</v>
      </c>
      <c r="C75" s="15" t="s">
        <v>39</v>
      </c>
      <c r="D75" s="17">
        <v>931368</v>
      </c>
      <c r="E75" s="17">
        <v>931368</v>
      </c>
    </row>
    <row r="76" spans="1:6" x14ac:dyDescent="0.25">
      <c r="A76" s="13"/>
      <c r="B76" s="99">
        <v>62</v>
      </c>
      <c r="C76" s="15" t="s">
        <v>40</v>
      </c>
      <c r="D76" s="17">
        <v>262652</v>
      </c>
      <c r="E76" s="17">
        <v>237652</v>
      </c>
    </row>
    <row r="77" spans="1:6" x14ac:dyDescent="0.25">
      <c r="A77" s="13"/>
      <c r="B77" s="99">
        <v>63</v>
      </c>
      <c r="C77" s="15" t="s">
        <v>122</v>
      </c>
      <c r="D77" s="17">
        <v>3298100</v>
      </c>
      <c r="E77" s="17">
        <v>3405700</v>
      </c>
    </row>
    <row r="78" spans="1:6" x14ac:dyDescent="0.25">
      <c r="A78" s="13"/>
      <c r="B78" s="99">
        <v>64</v>
      </c>
      <c r="C78" s="15" t="s">
        <v>123</v>
      </c>
      <c r="D78" s="17">
        <v>841700</v>
      </c>
      <c r="E78" s="17">
        <v>841700</v>
      </c>
    </row>
    <row r="79" spans="1:6" x14ac:dyDescent="0.25">
      <c r="A79" s="13"/>
      <c r="B79" s="99">
        <v>65</v>
      </c>
      <c r="C79" s="15" t="s">
        <v>138</v>
      </c>
      <c r="D79" s="17">
        <v>1224906</v>
      </c>
      <c r="E79" s="17">
        <v>1219242</v>
      </c>
    </row>
    <row r="80" spans="1:6" x14ac:dyDescent="0.25">
      <c r="A80" s="13"/>
      <c r="B80" s="99">
        <v>67</v>
      </c>
      <c r="C80" s="15" t="s">
        <v>41</v>
      </c>
      <c r="D80" s="17">
        <v>68908</v>
      </c>
      <c r="E80" s="17">
        <v>85908</v>
      </c>
    </row>
    <row r="81" spans="1:6" x14ac:dyDescent="0.25">
      <c r="A81" s="49"/>
      <c r="B81" s="70">
        <v>68</v>
      </c>
      <c r="C81" s="19" t="s">
        <v>124</v>
      </c>
      <c r="D81" s="25">
        <v>365874</v>
      </c>
      <c r="E81" s="25">
        <v>367874</v>
      </c>
      <c r="F81" s="126"/>
    </row>
    <row r="82" spans="1:6" x14ac:dyDescent="0.25">
      <c r="A82" s="26">
        <v>762</v>
      </c>
      <c r="B82" s="99"/>
      <c r="C82" s="20" t="s">
        <v>42</v>
      </c>
      <c r="D82" s="17"/>
      <c r="E82" s="17"/>
    </row>
    <row r="83" spans="1:6" x14ac:dyDescent="0.25">
      <c r="A83" s="49"/>
      <c r="B83" s="99">
        <v>60</v>
      </c>
      <c r="C83" s="15" t="s">
        <v>43</v>
      </c>
      <c r="D83" s="17">
        <v>307511</v>
      </c>
      <c r="E83" s="17">
        <v>307511</v>
      </c>
    </row>
    <row r="84" spans="1:6" x14ac:dyDescent="0.25">
      <c r="A84" s="49"/>
      <c r="B84" s="99">
        <v>61</v>
      </c>
      <c r="C84" s="15" t="s">
        <v>44</v>
      </c>
      <c r="D84" s="17">
        <v>162976</v>
      </c>
      <c r="E84" s="17">
        <v>162976</v>
      </c>
    </row>
    <row r="85" spans="1:6" x14ac:dyDescent="0.25">
      <c r="A85" s="48"/>
      <c r="B85" s="70">
        <v>63</v>
      </c>
      <c r="C85" s="19" t="s">
        <v>45</v>
      </c>
      <c r="D85" s="25">
        <v>89349</v>
      </c>
      <c r="E85" s="25">
        <v>94349</v>
      </c>
      <c r="F85" s="126"/>
    </row>
    <row r="86" spans="1:6" x14ac:dyDescent="0.25">
      <c r="A86" s="49"/>
      <c r="B86" s="99">
        <v>64</v>
      </c>
      <c r="C86" s="15" t="s">
        <v>158</v>
      </c>
      <c r="D86" s="17">
        <v>91000</v>
      </c>
      <c r="E86" s="17">
        <v>91000</v>
      </c>
      <c r="F86" s="126"/>
    </row>
    <row r="87" spans="1:6" x14ac:dyDescent="0.25">
      <c r="A87" s="13">
        <v>765</v>
      </c>
      <c r="B87" s="99"/>
      <c r="C87" s="20" t="s">
        <v>125</v>
      </c>
      <c r="D87" s="17"/>
      <c r="E87" s="17"/>
    </row>
    <row r="88" spans="1:6" x14ac:dyDescent="0.25">
      <c r="A88" s="49"/>
      <c r="B88" s="99">
        <v>60</v>
      </c>
      <c r="C88" s="15" t="s">
        <v>126</v>
      </c>
      <c r="D88" s="17">
        <v>398768</v>
      </c>
      <c r="E88" s="17">
        <v>398768</v>
      </c>
    </row>
    <row r="89" spans="1:6" x14ac:dyDescent="0.25">
      <c r="A89" s="48"/>
      <c r="B89" s="70">
        <v>62</v>
      </c>
      <c r="C89" s="19" t="s">
        <v>127</v>
      </c>
      <c r="D89" s="25">
        <v>468653</v>
      </c>
      <c r="E89" s="25">
        <v>468653</v>
      </c>
      <c r="F89" s="126"/>
    </row>
    <row r="90" spans="1:6" x14ac:dyDescent="0.25">
      <c r="A90" s="26">
        <v>783</v>
      </c>
      <c r="B90" s="99"/>
      <c r="C90" s="20" t="s">
        <v>46</v>
      </c>
      <c r="D90" s="17"/>
      <c r="E90" s="17"/>
    </row>
    <row r="91" spans="1:6" x14ac:dyDescent="0.25">
      <c r="A91" s="50"/>
      <c r="B91" s="99">
        <v>61</v>
      </c>
      <c r="C91" s="15" t="s">
        <v>112</v>
      </c>
      <c r="D91" s="17">
        <v>145557</v>
      </c>
      <c r="E91" s="17">
        <v>145557</v>
      </c>
    </row>
    <row r="92" spans="1:6" x14ac:dyDescent="0.25">
      <c r="A92" s="40"/>
      <c r="B92" s="108"/>
      <c r="C92" s="8" t="s">
        <v>19</v>
      </c>
      <c r="D92" s="32">
        <f>SUM(D70:D91)</f>
        <v>8865580</v>
      </c>
      <c r="E92" s="32">
        <f>SUM(E70:E91)</f>
        <v>9060016</v>
      </c>
    </row>
    <row r="93" spans="1:6" x14ac:dyDescent="0.25">
      <c r="A93" s="33" t="s">
        <v>47</v>
      </c>
      <c r="B93" s="115"/>
      <c r="C93" s="51"/>
      <c r="D93" s="12"/>
      <c r="E93" s="12"/>
    </row>
    <row r="94" spans="1:6" x14ac:dyDescent="0.25">
      <c r="A94" s="13">
        <v>840</v>
      </c>
      <c r="B94" s="106"/>
      <c r="C94" s="14" t="s">
        <v>159</v>
      </c>
      <c r="D94" s="12"/>
      <c r="E94" s="12"/>
    </row>
    <row r="95" spans="1:6" x14ac:dyDescent="0.25">
      <c r="A95" s="13"/>
      <c r="B95" s="99">
        <v>61</v>
      </c>
      <c r="C95" s="15" t="s">
        <v>113</v>
      </c>
      <c r="D95" s="17">
        <v>88617</v>
      </c>
      <c r="E95" s="17">
        <v>88617</v>
      </c>
    </row>
    <row r="96" spans="1:6" x14ac:dyDescent="0.25">
      <c r="A96" s="13">
        <v>846</v>
      </c>
      <c r="B96" s="99"/>
      <c r="C96" s="14" t="s">
        <v>139</v>
      </c>
      <c r="D96" s="17"/>
      <c r="E96" s="17"/>
    </row>
    <row r="97" spans="1:8" x14ac:dyDescent="0.25">
      <c r="A97" s="13"/>
      <c r="B97" s="99">
        <v>60</v>
      </c>
      <c r="C97" s="87" t="s">
        <v>53</v>
      </c>
      <c r="D97" s="17">
        <v>29789</v>
      </c>
      <c r="E97" s="17">
        <v>31789</v>
      </c>
    </row>
    <row r="98" spans="1:8" x14ac:dyDescent="0.25">
      <c r="A98" s="13"/>
      <c r="B98" s="99">
        <v>61</v>
      </c>
      <c r="C98" s="87" t="s">
        <v>118</v>
      </c>
      <c r="D98" s="17">
        <v>193412</v>
      </c>
      <c r="E98" s="17">
        <v>219412</v>
      </c>
    </row>
    <row r="99" spans="1:8" x14ac:dyDescent="0.25">
      <c r="A99" s="13"/>
      <c r="B99" s="99">
        <v>62</v>
      </c>
      <c r="C99" s="15" t="s">
        <v>50</v>
      </c>
      <c r="D99" s="17">
        <v>79647</v>
      </c>
      <c r="E99" s="17">
        <v>82647</v>
      </c>
    </row>
    <row r="100" spans="1:8" x14ac:dyDescent="0.25">
      <c r="A100" s="26">
        <v>854</v>
      </c>
      <c r="B100" s="107"/>
      <c r="C100" s="52" t="s">
        <v>48</v>
      </c>
      <c r="D100" s="22"/>
      <c r="E100" s="22"/>
    </row>
    <row r="101" spans="1:8" x14ac:dyDescent="0.25">
      <c r="A101" s="13"/>
      <c r="B101" s="99">
        <v>60</v>
      </c>
      <c r="C101" s="23" t="s">
        <v>49</v>
      </c>
      <c r="D101" s="17">
        <v>708944</v>
      </c>
      <c r="E101" s="17">
        <v>708944</v>
      </c>
    </row>
    <row r="102" spans="1:8" x14ac:dyDescent="0.25">
      <c r="A102" s="18"/>
      <c r="B102" s="70">
        <v>61</v>
      </c>
      <c r="C102" s="24" t="s">
        <v>50</v>
      </c>
      <c r="D102" s="25">
        <v>10339</v>
      </c>
      <c r="E102" s="25">
        <v>10339</v>
      </c>
      <c r="F102" s="126"/>
    </row>
    <row r="103" spans="1:8" x14ac:dyDescent="0.25">
      <c r="A103" s="13">
        <v>855</v>
      </c>
      <c r="B103" s="99"/>
      <c r="C103" s="20" t="s">
        <v>51</v>
      </c>
      <c r="D103" s="12"/>
      <c r="E103" s="12"/>
    </row>
    <row r="104" spans="1:8" x14ac:dyDescent="0.25">
      <c r="A104" s="48"/>
      <c r="B104" s="70">
        <v>60</v>
      </c>
      <c r="C104" s="19" t="s">
        <v>52</v>
      </c>
      <c r="D104" s="25">
        <v>209723</v>
      </c>
      <c r="E104" s="25">
        <v>209723</v>
      </c>
    </row>
    <row r="105" spans="1:8" x14ac:dyDescent="0.25">
      <c r="A105" s="40"/>
      <c r="B105" s="108"/>
      <c r="C105" s="8" t="s">
        <v>19</v>
      </c>
      <c r="D105" s="32">
        <f>SUM(D95:D104)</f>
        <v>1320471</v>
      </c>
      <c r="E105" s="32">
        <f>SUM(E95:E104)</f>
        <v>1351471</v>
      </c>
      <c r="F105" s="128"/>
      <c r="G105" s="126"/>
      <c r="H105" s="126"/>
    </row>
    <row r="106" spans="1:8" x14ac:dyDescent="0.25">
      <c r="A106" s="36" t="s">
        <v>54</v>
      </c>
      <c r="B106" s="111"/>
      <c r="C106" s="39"/>
      <c r="D106" s="11"/>
      <c r="E106" s="11"/>
    </row>
    <row r="107" spans="1:8" x14ac:dyDescent="0.25">
      <c r="A107" s="13">
        <v>900</v>
      </c>
      <c r="B107" s="111"/>
      <c r="C107" s="14" t="s">
        <v>54</v>
      </c>
      <c r="D107" s="11"/>
      <c r="E107" s="11"/>
    </row>
    <row r="108" spans="1:8" ht="26.25" x14ac:dyDescent="0.25">
      <c r="A108" s="36"/>
      <c r="B108" s="99">
        <v>60</v>
      </c>
      <c r="C108" s="87" t="s">
        <v>160</v>
      </c>
      <c r="D108" s="131">
        <v>15400</v>
      </c>
      <c r="E108" s="131">
        <v>15400</v>
      </c>
    </row>
    <row r="109" spans="1:8" x14ac:dyDescent="0.25">
      <c r="A109" s="13">
        <v>919</v>
      </c>
      <c r="B109" s="111"/>
      <c r="C109" s="14" t="s">
        <v>55</v>
      </c>
      <c r="D109" s="11"/>
      <c r="E109" s="11"/>
    </row>
    <row r="110" spans="1:8" x14ac:dyDescent="0.25">
      <c r="A110" s="36"/>
      <c r="B110" s="99">
        <v>60</v>
      </c>
      <c r="C110" s="29" t="s">
        <v>90</v>
      </c>
      <c r="D110" s="16">
        <v>8000</v>
      </c>
      <c r="E110" s="16">
        <v>8000</v>
      </c>
    </row>
    <row r="111" spans="1:8" x14ac:dyDescent="0.25">
      <c r="A111" s="53"/>
      <c r="B111" s="100"/>
      <c r="C111" s="8" t="s">
        <v>19</v>
      </c>
      <c r="D111" s="32">
        <f>SUM(D106:D110)</f>
        <v>23400</v>
      </c>
      <c r="E111" s="32">
        <f>SUM(E108:E110)</f>
        <v>23400</v>
      </c>
    </row>
    <row r="112" spans="1:8" x14ac:dyDescent="0.25">
      <c r="A112" s="36" t="s">
        <v>56</v>
      </c>
      <c r="B112" s="111"/>
      <c r="C112" s="39"/>
      <c r="D112" s="12"/>
      <c r="E112" s="12"/>
    </row>
    <row r="113" spans="1:5" x14ac:dyDescent="0.25">
      <c r="A113" s="13">
        <v>1143</v>
      </c>
      <c r="B113" s="106"/>
      <c r="C113" s="14" t="s">
        <v>57</v>
      </c>
      <c r="D113" s="12"/>
      <c r="E113" s="12"/>
    </row>
    <row r="114" spans="1:5" x14ac:dyDescent="0.25">
      <c r="A114" s="36"/>
      <c r="B114" s="99">
        <v>60</v>
      </c>
      <c r="C114" s="15" t="s">
        <v>58</v>
      </c>
      <c r="D114" s="17">
        <v>142664</v>
      </c>
      <c r="E114" s="17">
        <v>142664</v>
      </c>
    </row>
    <row r="115" spans="1:5" x14ac:dyDescent="0.25">
      <c r="A115" s="53"/>
      <c r="B115" s="100"/>
      <c r="C115" s="8" t="s">
        <v>19</v>
      </c>
      <c r="D115" s="32">
        <f>SUM(D114)</f>
        <v>142664</v>
      </c>
      <c r="E115" s="32">
        <f>SUM(E114)</f>
        <v>142664</v>
      </c>
    </row>
    <row r="116" spans="1:5" x14ac:dyDescent="0.25">
      <c r="A116" s="36" t="s">
        <v>59</v>
      </c>
      <c r="B116" s="99"/>
      <c r="C116" s="14"/>
      <c r="D116" s="12"/>
      <c r="E116" s="12"/>
    </row>
    <row r="117" spans="1:5" x14ac:dyDescent="0.25">
      <c r="A117" s="13">
        <v>1320</v>
      </c>
      <c r="B117" s="99"/>
      <c r="C117" s="14" t="s">
        <v>60</v>
      </c>
      <c r="D117" s="12"/>
      <c r="E117" s="12"/>
    </row>
    <row r="118" spans="1:5" x14ac:dyDescent="0.25">
      <c r="A118" s="36"/>
      <c r="B118" s="99">
        <v>61</v>
      </c>
      <c r="C118" s="15" t="s">
        <v>61</v>
      </c>
      <c r="D118" s="17">
        <v>170700</v>
      </c>
      <c r="E118" s="17">
        <v>170700</v>
      </c>
    </row>
    <row r="119" spans="1:5" x14ac:dyDescent="0.25">
      <c r="A119" s="36"/>
      <c r="B119" s="99">
        <v>62</v>
      </c>
      <c r="C119" s="15" t="s">
        <v>62</v>
      </c>
      <c r="D119" s="17">
        <v>743800</v>
      </c>
      <c r="E119" s="17">
        <v>743800</v>
      </c>
    </row>
    <row r="120" spans="1:5" x14ac:dyDescent="0.25">
      <c r="A120" s="47"/>
      <c r="B120" s="70">
        <v>63</v>
      </c>
      <c r="C120" s="24" t="s">
        <v>128</v>
      </c>
      <c r="D120" s="25">
        <v>122500</v>
      </c>
      <c r="E120" s="25">
        <v>122500</v>
      </c>
    </row>
    <row r="121" spans="1:5" x14ac:dyDescent="0.25">
      <c r="A121" s="13">
        <v>1330</v>
      </c>
      <c r="B121" s="99"/>
      <c r="C121" s="20" t="s">
        <v>63</v>
      </c>
      <c r="D121" s="12"/>
      <c r="E121" s="12"/>
    </row>
    <row r="122" spans="1:5" x14ac:dyDescent="0.25">
      <c r="A122" s="13"/>
      <c r="B122" s="99">
        <v>60</v>
      </c>
      <c r="C122" s="15" t="s">
        <v>64</v>
      </c>
      <c r="D122" s="17">
        <v>100900</v>
      </c>
      <c r="E122" s="17">
        <v>100900</v>
      </c>
    </row>
    <row r="123" spans="1:5" x14ac:dyDescent="0.25">
      <c r="A123" s="13"/>
      <c r="B123" s="99">
        <v>61</v>
      </c>
      <c r="C123" s="15" t="s">
        <v>105</v>
      </c>
      <c r="D123" s="17">
        <v>1364700</v>
      </c>
      <c r="E123" s="17">
        <v>1364700</v>
      </c>
    </row>
    <row r="124" spans="1:5" x14ac:dyDescent="0.25">
      <c r="A124" s="18"/>
      <c r="B124" s="70">
        <v>63</v>
      </c>
      <c r="C124" s="19" t="s">
        <v>161</v>
      </c>
      <c r="D124" s="25">
        <v>229800</v>
      </c>
      <c r="E124" s="25">
        <v>229800</v>
      </c>
    </row>
    <row r="125" spans="1:5" x14ac:dyDescent="0.25">
      <c r="A125" s="13"/>
      <c r="B125" s="99">
        <v>64</v>
      </c>
      <c r="C125" s="29" t="s">
        <v>162</v>
      </c>
      <c r="D125" s="17">
        <v>211000</v>
      </c>
      <c r="E125" s="17">
        <v>211000</v>
      </c>
    </row>
    <row r="126" spans="1:5" x14ac:dyDescent="0.25">
      <c r="A126" s="54">
        <v>1360</v>
      </c>
      <c r="B126" s="106"/>
      <c r="C126" s="55" t="s">
        <v>65</v>
      </c>
      <c r="D126" s="35"/>
      <c r="E126" s="35"/>
    </row>
    <row r="127" spans="1:5" x14ac:dyDescent="0.25">
      <c r="A127" s="56"/>
      <c r="B127" s="99">
        <v>60</v>
      </c>
      <c r="C127" s="57" t="s">
        <v>129</v>
      </c>
      <c r="D127" s="17">
        <v>60500</v>
      </c>
      <c r="E127" s="17">
        <v>60500</v>
      </c>
    </row>
    <row r="128" spans="1:5" x14ac:dyDescent="0.25">
      <c r="A128" s="53"/>
      <c r="B128" s="108"/>
      <c r="C128" s="8" t="s">
        <v>19</v>
      </c>
      <c r="D128" s="32">
        <f>SUM(D117:D127)</f>
        <v>3003900</v>
      </c>
      <c r="E128" s="32">
        <f>SUM(E118:E127)</f>
        <v>3003900</v>
      </c>
    </row>
    <row r="129" spans="1:12" x14ac:dyDescent="0.25">
      <c r="A129" s="36" t="s">
        <v>66</v>
      </c>
      <c r="B129" s="111"/>
      <c r="C129" s="39"/>
      <c r="D129" s="12"/>
      <c r="E129" s="12"/>
    </row>
    <row r="130" spans="1:12" x14ac:dyDescent="0.25">
      <c r="A130" s="13">
        <v>1400</v>
      </c>
      <c r="B130" s="111"/>
      <c r="C130" s="14" t="s">
        <v>66</v>
      </c>
      <c r="D130" s="12"/>
      <c r="E130" s="12"/>
    </row>
    <row r="131" spans="1:12" x14ac:dyDescent="0.25">
      <c r="A131" s="13"/>
      <c r="B131" s="99">
        <v>62</v>
      </c>
      <c r="C131" s="29" t="s">
        <v>67</v>
      </c>
      <c r="D131" s="17">
        <v>3409</v>
      </c>
      <c r="E131" s="17">
        <v>3409</v>
      </c>
    </row>
    <row r="132" spans="1:12" x14ac:dyDescent="0.25">
      <c r="A132" s="13">
        <v>1420</v>
      </c>
      <c r="B132" s="99"/>
      <c r="C132" s="14" t="s">
        <v>68</v>
      </c>
      <c r="D132" s="12"/>
      <c r="E132" s="12"/>
    </row>
    <row r="133" spans="1:12" x14ac:dyDescent="0.25">
      <c r="A133" s="36"/>
      <c r="B133" s="99">
        <v>61</v>
      </c>
      <c r="C133" s="29" t="s">
        <v>163</v>
      </c>
      <c r="D133" s="17">
        <v>156920</v>
      </c>
      <c r="E133" s="17">
        <v>1100</v>
      </c>
      <c r="F133" t="s">
        <v>172</v>
      </c>
    </row>
    <row r="134" spans="1:12" x14ac:dyDescent="0.25">
      <c r="A134" s="36"/>
      <c r="B134" s="99">
        <v>63</v>
      </c>
      <c r="C134" s="29" t="s">
        <v>170</v>
      </c>
      <c r="D134" s="17"/>
      <c r="E134" s="17">
        <v>20000</v>
      </c>
    </row>
    <row r="135" spans="1:12" x14ac:dyDescent="0.25">
      <c r="A135" s="36"/>
      <c r="B135" s="99">
        <v>65</v>
      </c>
      <c r="C135" s="29" t="s">
        <v>171</v>
      </c>
      <c r="D135" s="17"/>
      <c r="E135" s="17">
        <v>20000</v>
      </c>
    </row>
    <row r="136" spans="1:12" s="91" customFormat="1" x14ac:dyDescent="0.25">
      <c r="A136" s="47"/>
      <c r="B136" s="70">
        <v>69</v>
      </c>
      <c r="C136" s="58" t="s">
        <v>69</v>
      </c>
      <c r="D136" s="25">
        <v>271562</v>
      </c>
      <c r="E136" s="25">
        <v>209562</v>
      </c>
    </row>
    <row r="137" spans="1:12" s="90" customFormat="1" x14ac:dyDescent="0.25">
      <c r="A137" s="13">
        <v>1429</v>
      </c>
      <c r="B137" s="106"/>
      <c r="C137" s="14" t="s">
        <v>107</v>
      </c>
      <c r="D137" s="35"/>
      <c r="E137" s="35"/>
    </row>
    <row r="138" spans="1:12" x14ac:dyDescent="0.25">
      <c r="A138" s="36"/>
      <c r="B138" s="99">
        <v>60</v>
      </c>
      <c r="C138" s="29" t="s">
        <v>108</v>
      </c>
      <c r="D138" s="17">
        <v>4116</v>
      </c>
      <c r="E138" s="17">
        <v>9116</v>
      </c>
    </row>
    <row r="139" spans="1:12" x14ac:dyDescent="0.25">
      <c r="A139" s="40"/>
      <c r="B139" s="108"/>
      <c r="C139" s="8" t="s">
        <v>19</v>
      </c>
      <c r="D139" s="32">
        <f>SUM(D131:D138)</f>
        <v>436007</v>
      </c>
      <c r="E139" s="32">
        <f>SUM(E131:E138)</f>
        <v>263187</v>
      </c>
    </row>
    <row r="140" spans="1:12" x14ac:dyDescent="0.25">
      <c r="A140" s="36" t="s">
        <v>70</v>
      </c>
      <c r="B140" s="99"/>
      <c r="C140" s="14"/>
      <c r="D140" s="35"/>
      <c r="E140" s="35"/>
      <c r="F140" s="3"/>
      <c r="G140" s="3"/>
      <c r="H140" s="3"/>
      <c r="I140" s="3"/>
      <c r="J140" s="3"/>
      <c r="K140" s="3"/>
      <c r="L140" s="3"/>
    </row>
    <row r="141" spans="1:12" x14ac:dyDescent="0.25">
      <c r="A141" s="13">
        <v>1820</v>
      </c>
      <c r="B141" s="99"/>
      <c r="C141" s="14" t="s">
        <v>71</v>
      </c>
      <c r="D141" s="35"/>
      <c r="E141" s="35"/>
      <c r="F141" s="3"/>
      <c r="G141" s="3"/>
      <c r="H141" s="3"/>
      <c r="I141" s="3"/>
      <c r="J141" s="3"/>
      <c r="K141" s="3"/>
      <c r="L141" s="3"/>
    </row>
    <row r="142" spans="1:12" x14ac:dyDescent="0.25">
      <c r="A142" s="13"/>
      <c r="B142" s="99">
        <v>60</v>
      </c>
      <c r="C142" s="29" t="s">
        <v>72</v>
      </c>
      <c r="D142" s="17">
        <v>70000</v>
      </c>
      <c r="E142" s="17">
        <v>75000</v>
      </c>
      <c r="F142" s="3"/>
      <c r="G142" s="3"/>
      <c r="H142" s="3"/>
      <c r="I142" s="3"/>
      <c r="J142" s="3"/>
      <c r="K142" s="3"/>
      <c r="L142" s="3"/>
    </row>
    <row r="143" spans="1:12" x14ac:dyDescent="0.25">
      <c r="A143" s="40"/>
      <c r="B143" s="100"/>
      <c r="C143" s="8" t="s">
        <v>19</v>
      </c>
      <c r="D143" s="32">
        <f>SUM(D142)</f>
        <v>70000</v>
      </c>
      <c r="E143" s="32">
        <f>SUM(E142)</f>
        <v>75000</v>
      </c>
      <c r="F143" s="3"/>
      <c r="G143" s="3"/>
      <c r="H143" s="3"/>
      <c r="I143" s="3"/>
      <c r="J143" s="3"/>
      <c r="K143" s="3"/>
      <c r="L143" s="3"/>
    </row>
    <row r="144" spans="1:12" x14ac:dyDescent="0.25">
      <c r="A144" s="36" t="s">
        <v>73</v>
      </c>
      <c r="B144" s="111"/>
      <c r="C144" s="61"/>
      <c r="D144" s="12"/>
      <c r="E144" s="12"/>
      <c r="F144" s="3"/>
      <c r="G144" s="3"/>
      <c r="H144" s="3"/>
      <c r="I144" s="3"/>
      <c r="J144" s="3"/>
      <c r="K144" s="3"/>
      <c r="L144" s="3"/>
    </row>
    <row r="145" spans="1:17" x14ac:dyDescent="0.25">
      <c r="A145" s="13">
        <v>2755</v>
      </c>
      <c r="B145" s="106"/>
      <c r="C145" s="14" t="s">
        <v>106</v>
      </c>
      <c r="D145" s="12"/>
      <c r="E145" s="12"/>
      <c r="F145" s="94"/>
      <c r="G145" s="94"/>
      <c r="H145" s="94"/>
      <c r="I145" s="3"/>
      <c r="J145" s="3"/>
      <c r="K145" s="3"/>
      <c r="L145" s="3"/>
    </row>
    <row r="146" spans="1:17" x14ac:dyDescent="0.25">
      <c r="A146" s="62"/>
      <c r="B146" s="116">
        <v>62</v>
      </c>
      <c r="C146" s="60" t="s">
        <v>74</v>
      </c>
      <c r="D146" s="17">
        <v>370000</v>
      </c>
      <c r="E146" s="17">
        <v>368000</v>
      </c>
      <c r="F146" s="94"/>
      <c r="G146" s="94"/>
      <c r="H146" s="94"/>
      <c r="I146" s="3"/>
      <c r="J146" s="3"/>
      <c r="K146" s="3"/>
      <c r="L146" s="3"/>
    </row>
    <row r="147" spans="1:17" x14ac:dyDescent="0.25">
      <c r="A147" s="59"/>
      <c r="B147" s="116"/>
      <c r="C147" s="8" t="s">
        <v>19</v>
      </c>
      <c r="D147" s="32">
        <f>SUM(D146)</f>
        <v>370000</v>
      </c>
      <c r="E147" s="32">
        <f>SUM(E146)</f>
        <v>368000</v>
      </c>
      <c r="F147" s="94"/>
      <c r="G147" s="94"/>
      <c r="H147" s="94"/>
      <c r="I147" s="3"/>
      <c r="J147" s="3"/>
      <c r="K147" s="3"/>
      <c r="L147" s="3"/>
    </row>
    <row r="148" spans="1:17" x14ac:dyDescent="0.25">
      <c r="A148" s="63"/>
      <c r="B148" s="117"/>
      <c r="C148" s="64" t="s">
        <v>75</v>
      </c>
      <c r="D148" s="65">
        <f>SUM(D147,D143,D139,D128,D115,D111,D105,D92,D67,D63,D42,D34,D28)</f>
        <v>28044635</v>
      </c>
      <c r="E148" s="65">
        <f>SUM(E147,E143,E139,E128,E115,E111,E105,E92,E67,E63,E42,E34,E28)</f>
        <v>27968101</v>
      </c>
      <c r="F148" s="94"/>
      <c r="G148" s="94"/>
      <c r="H148" s="94"/>
      <c r="I148" s="3"/>
      <c r="J148" s="3"/>
      <c r="K148" s="3"/>
      <c r="L148" s="3"/>
    </row>
    <row r="149" spans="1:17" ht="18.75" x14ac:dyDescent="0.25">
      <c r="A149" s="66" t="s">
        <v>76</v>
      </c>
      <c r="B149" s="118"/>
      <c r="C149" s="67"/>
      <c r="D149" s="12"/>
      <c r="E149" s="12"/>
      <c r="F149" s="97"/>
      <c r="G149" s="97"/>
      <c r="H149" s="94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13">
        <v>225</v>
      </c>
      <c r="B150" s="106"/>
      <c r="C150" s="14" t="s">
        <v>77</v>
      </c>
      <c r="D150" s="68"/>
      <c r="E150" s="68"/>
      <c r="F150" s="94"/>
      <c r="G150" s="94"/>
      <c r="H150" s="94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18"/>
      <c r="B151" s="70">
        <v>64</v>
      </c>
      <c r="C151" s="42" t="s">
        <v>130</v>
      </c>
      <c r="D151" s="25">
        <v>384162</v>
      </c>
      <c r="E151" s="25">
        <v>252043</v>
      </c>
      <c r="F151" s="94"/>
      <c r="G151" s="94"/>
      <c r="H151" s="94"/>
      <c r="I151" s="92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13">
        <v>231</v>
      </c>
      <c r="B152" s="99"/>
      <c r="C152" s="20" t="s">
        <v>14</v>
      </c>
      <c r="D152" s="12"/>
      <c r="E152" s="12"/>
      <c r="F152" s="94"/>
      <c r="G152" s="94"/>
      <c r="H152" s="94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26.25" x14ac:dyDescent="0.25">
      <c r="A153" s="13"/>
      <c r="B153" s="99">
        <v>63</v>
      </c>
      <c r="C153" s="15" t="s">
        <v>78</v>
      </c>
      <c r="D153" s="25">
        <v>142036</v>
      </c>
      <c r="E153" s="25">
        <v>142036</v>
      </c>
      <c r="F153" s="94"/>
      <c r="G153" s="94"/>
      <c r="H153" s="94"/>
      <c r="I153" s="9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26">
        <v>490</v>
      </c>
      <c r="B154" s="107"/>
      <c r="C154" s="69" t="s">
        <v>79</v>
      </c>
      <c r="D154" s="22"/>
      <c r="E154" s="22"/>
      <c r="F154" s="94"/>
      <c r="G154" s="94"/>
      <c r="H154" s="94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18"/>
      <c r="B155" s="70">
        <v>60</v>
      </c>
      <c r="C155" s="19" t="s">
        <v>147</v>
      </c>
      <c r="D155" s="25">
        <v>230469</v>
      </c>
      <c r="E155" s="25">
        <v>227347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13">
        <v>496</v>
      </c>
      <c r="B156" s="111"/>
      <c r="C156" s="20" t="s">
        <v>80</v>
      </c>
      <c r="D156" s="12"/>
      <c r="E156" s="12"/>
      <c r="F156" s="3"/>
      <c r="G156" s="94"/>
      <c r="H156" s="94"/>
      <c r="I156" s="94"/>
      <c r="J156" s="3"/>
      <c r="K156" s="3"/>
      <c r="L156" s="3"/>
      <c r="M156" s="92"/>
      <c r="N156" s="92"/>
      <c r="O156" s="3"/>
      <c r="P156" s="3"/>
      <c r="Q156" s="3"/>
    </row>
    <row r="157" spans="1:17" x14ac:dyDescent="0.25">
      <c r="A157" s="36"/>
      <c r="B157" s="99">
        <v>60</v>
      </c>
      <c r="C157" s="15" t="s">
        <v>81</v>
      </c>
      <c r="D157" s="17">
        <v>12134571</v>
      </c>
      <c r="E157" s="17">
        <v>12190889</v>
      </c>
      <c r="F157" s="3"/>
      <c r="G157" s="94"/>
      <c r="H157" s="95"/>
      <c r="I157" s="94"/>
      <c r="J157" s="3"/>
      <c r="K157" s="3"/>
      <c r="L157" s="3"/>
      <c r="M157" s="3"/>
      <c r="N157" s="3"/>
      <c r="O157" s="3"/>
      <c r="P157" s="3"/>
      <c r="Q157" s="3"/>
    </row>
    <row r="158" spans="1:17" ht="26.25" customHeight="1" x14ac:dyDescent="0.25">
      <c r="A158" s="36"/>
      <c r="B158" s="99">
        <v>61</v>
      </c>
      <c r="C158" s="23" t="s">
        <v>82</v>
      </c>
      <c r="D158" s="17">
        <v>3768338</v>
      </c>
      <c r="E158" s="17">
        <v>3378239</v>
      </c>
      <c r="F158" s="3"/>
      <c r="G158" s="94"/>
      <c r="H158" s="95"/>
      <c r="I158" s="94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47"/>
      <c r="B159" s="70">
        <v>62</v>
      </c>
      <c r="C159" s="24" t="s">
        <v>83</v>
      </c>
      <c r="D159" s="25">
        <v>179906</v>
      </c>
      <c r="E159" s="25">
        <v>189906</v>
      </c>
      <c r="F159" s="3"/>
      <c r="G159" s="94"/>
      <c r="H159" s="95"/>
      <c r="I159" s="94"/>
      <c r="J159" s="3"/>
      <c r="K159" s="3"/>
      <c r="L159" s="3"/>
      <c r="M159" s="3"/>
      <c r="N159" s="93"/>
      <c r="O159" s="3"/>
      <c r="P159" s="3"/>
      <c r="Q159" s="3"/>
    </row>
    <row r="160" spans="1:17" ht="26.25" x14ac:dyDescent="0.25">
      <c r="A160" s="13">
        <v>497</v>
      </c>
      <c r="B160" s="99"/>
      <c r="C160" s="43" t="s">
        <v>84</v>
      </c>
      <c r="D160" s="17"/>
      <c r="E160" s="17"/>
      <c r="F160" s="3"/>
      <c r="G160" s="94"/>
      <c r="H160" s="96"/>
      <c r="I160" s="94"/>
      <c r="J160" s="3"/>
      <c r="K160" s="3"/>
      <c r="L160" s="3"/>
      <c r="M160" s="3"/>
      <c r="N160" s="3"/>
      <c r="O160" s="3"/>
      <c r="P160" s="3"/>
      <c r="Q160" s="3"/>
    </row>
    <row r="161" spans="1:17" ht="26.25" x14ac:dyDescent="0.25">
      <c r="A161" s="47"/>
      <c r="B161" s="70">
        <v>60</v>
      </c>
      <c r="C161" s="24" t="s">
        <v>85</v>
      </c>
      <c r="D161" s="25">
        <v>2303003</v>
      </c>
      <c r="E161" s="25">
        <v>2213433</v>
      </c>
      <c r="L161" s="3"/>
      <c r="M161" s="3"/>
      <c r="N161" s="3"/>
      <c r="O161" s="3"/>
      <c r="P161" s="3"/>
      <c r="Q161" s="3"/>
    </row>
    <row r="162" spans="1:17" x14ac:dyDescent="0.25">
      <c r="A162" s="13">
        <v>854</v>
      </c>
      <c r="B162" s="99"/>
      <c r="C162" s="20" t="s">
        <v>86</v>
      </c>
      <c r="D162" s="35"/>
      <c r="E162" s="35"/>
      <c r="L162" s="3"/>
      <c r="M162" s="3"/>
      <c r="N162" s="3"/>
      <c r="O162" s="3"/>
      <c r="P162" s="3"/>
      <c r="Q162" s="3"/>
    </row>
    <row r="163" spans="1:17" ht="25.5" x14ac:dyDescent="0.25">
      <c r="A163" s="50"/>
      <c r="B163" s="116">
        <v>65</v>
      </c>
      <c r="C163" s="71" t="s">
        <v>87</v>
      </c>
      <c r="D163" s="72">
        <v>470000</v>
      </c>
      <c r="E163" s="72">
        <v>520000</v>
      </c>
    </row>
    <row r="164" spans="1:17" x14ac:dyDescent="0.25">
      <c r="A164" s="59"/>
      <c r="B164" s="119"/>
      <c r="C164" s="73" t="s">
        <v>19</v>
      </c>
      <c r="D164" s="32">
        <f>SUM(D151:D163)</f>
        <v>19612485</v>
      </c>
      <c r="E164" s="32">
        <f>SUM(E151:E163)</f>
        <v>19113893</v>
      </c>
    </row>
    <row r="165" spans="1:17" ht="18.75" x14ac:dyDescent="0.25">
      <c r="A165" s="66" t="s">
        <v>88</v>
      </c>
      <c r="B165" s="120"/>
      <c r="C165" s="14"/>
      <c r="D165" s="32"/>
      <c r="E165" s="32"/>
    </row>
    <row r="166" spans="1:17" x14ac:dyDescent="0.25">
      <c r="A166" s="74">
        <v>573</v>
      </c>
      <c r="B166" s="114"/>
      <c r="C166" s="34" t="s">
        <v>133</v>
      </c>
      <c r="D166" s="35"/>
      <c r="E166" s="35"/>
    </row>
    <row r="167" spans="1:17" x14ac:dyDescent="0.25">
      <c r="A167" s="13"/>
      <c r="B167" s="99">
        <v>60</v>
      </c>
      <c r="C167" s="15" t="s">
        <v>134</v>
      </c>
      <c r="D167" s="17">
        <v>1058325</v>
      </c>
      <c r="E167" s="17">
        <v>1302600</v>
      </c>
    </row>
    <row r="168" spans="1:17" x14ac:dyDescent="0.25">
      <c r="A168" s="13"/>
      <c r="B168" s="99">
        <v>61</v>
      </c>
      <c r="C168" s="29" t="s">
        <v>142</v>
      </c>
      <c r="D168" s="72">
        <v>240000</v>
      </c>
      <c r="E168" s="72">
        <v>165000</v>
      </c>
    </row>
    <row r="169" spans="1:17" x14ac:dyDescent="0.25">
      <c r="A169" s="74">
        <v>576</v>
      </c>
      <c r="B169" s="114"/>
      <c r="C169" s="34" t="s">
        <v>143</v>
      </c>
      <c r="D169" s="35"/>
      <c r="E169" s="35"/>
    </row>
    <row r="170" spans="1:17" x14ac:dyDescent="0.25">
      <c r="A170" s="59"/>
      <c r="B170" s="116">
        <v>60</v>
      </c>
      <c r="C170" s="60" t="s">
        <v>144</v>
      </c>
      <c r="D170" s="17">
        <v>650000</v>
      </c>
      <c r="E170" s="17">
        <v>650000</v>
      </c>
    </row>
    <row r="171" spans="1:17" x14ac:dyDescent="0.25">
      <c r="A171" s="74">
        <v>1632</v>
      </c>
      <c r="B171" s="114"/>
      <c r="C171" s="34" t="s">
        <v>89</v>
      </c>
      <c r="D171" s="75"/>
      <c r="E171" s="75"/>
    </row>
    <row r="172" spans="1:17" x14ac:dyDescent="0.25">
      <c r="A172" s="13"/>
      <c r="B172" s="99">
        <v>61</v>
      </c>
      <c r="C172" s="29" t="s">
        <v>90</v>
      </c>
      <c r="D172" s="17">
        <v>21200000</v>
      </c>
      <c r="E172" s="17">
        <v>22200000</v>
      </c>
    </row>
    <row r="173" spans="1:17" x14ac:dyDescent="0.25">
      <c r="A173" s="40"/>
      <c r="B173" s="108"/>
      <c r="C173" s="73" t="s">
        <v>19</v>
      </c>
      <c r="D173" s="31">
        <f>SUM(D167:D172)</f>
        <v>23148325</v>
      </c>
      <c r="E173" s="31">
        <f>SUM(E167:E172)</f>
        <v>24317600</v>
      </c>
    </row>
    <row r="174" spans="1:17" ht="15.75" thickBot="1" x14ac:dyDescent="0.3">
      <c r="A174" s="76"/>
      <c r="B174" s="121"/>
      <c r="C174" s="77" t="s">
        <v>91</v>
      </c>
      <c r="D174" s="78">
        <f>SUM(D164,D173)</f>
        <v>42760810</v>
      </c>
      <c r="E174" s="78">
        <f>SUM(E164,E173)</f>
        <v>43431493</v>
      </c>
      <c r="F174" s="88"/>
    </row>
    <row r="175" spans="1:17" ht="15.75" x14ac:dyDescent="0.25">
      <c r="A175" s="66" t="s">
        <v>92</v>
      </c>
      <c r="B175" s="118"/>
      <c r="C175" s="79"/>
      <c r="D175" s="72"/>
      <c r="E175" s="72"/>
      <c r="F175" s="88"/>
    </row>
    <row r="176" spans="1:17" x14ac:dyDescent="0.25">
      <c r="A176" s="13">
        <v>571</v>
      </c>
      <c r="B176" s="106"/>
      <c r="C176" s="14" t="s">
        <v>93</v>
      </c>
      <c r="D176" s="17"/>
      <c r="E176" s="17"/>
      <c r="F176" s="88"/>
    </row>
    <row r="177" spans="1:9" x14ac:dyDescent="0.25">
      <c r="A177" s="36"/>
      <c r="B177" s="99">
        <v>60</v>
      </c>
      <c r="C177" s="15" t="s">
        <v>94</v>
      </c>
      <c r="D177" s="17">
        <v>121544312</v>
      </c>
      <c r="E177" s="17">
        <v>121860576</v>
      </c>
      <c r="F177" s="95"/>
    </row>
    <row r="178" spans="1:9" x14ac:dyDescent="0.25">
      <c r="A178" s="36"/>
      <c r="B178" s="99">
        <v>61</v>
      </c>
      <c r="C178" s="15" t="s">
        <v>95</v>
      </c>
      <c r="D178" s="17">
        <v>845390</v>
      </c>
      <c r="E178" s="17">
        <v>845390</v>
      </c>
      <c r="F178" s="88"/>
    </row>
    <row r="179" spans="1:9" x14ac:dyDescent="0.25">
      <c r="A179" s="13"/>
      <c r="B179" s="99">
        <v>62</v>
      </c>
      <c r="C179" s="15" t="s">
        <v>156</v>
      </c>
      <c r="D179" s="17">
        <v>2129275</v>
      </c>
      <c r="E179" s="17">
        <v>2129275</v>
      </c>
      <c r="F179" s="89"/>
    </row>
    <row r="180" spans="1:9" x14ac:dyDescent="0.25">
      <c r="A180" s="13"/>
      <c r="B180" s="99">
        <v>64</v>
      </c>
      <c r="C180" s="15" t="s">
        <v>96</v>
      </c>
      <c r="D180" s="17">
        <v>1606000</v>
      </c>
      <c r="E180" s="17">
        <v>1626000</v>
      </c>
    </row>
    <row r="181" spans="1:9" x14ac:dyDescent="0.25">
      <c r="A181" s="13"/>
      <c r="B181" s="99">
        <v>65</v>
      </c>
      <c r="C181" s="15" t="s">
        <v>157</v>
      </c>
      <c r="D181" s="17">
        <v>100000</v>
      </c>
      <c r="E181" s="17">
        <v>100000</v>
      </c>
    </row>
    <row r="182" spans="1:9" x14ac:dyDescent="0.25">
      <c r="A182" s="13"/>
      <c r="B182" s="99">
        <v>66</v>
      </c>
      <c r="C182" s="15" t="s">
        <v>97</v>
      </c>
      <c r="D182" s="17">
        <v>422426</v>
      </c>
      <c r="E182" s="17">
        <v>422426</v>
      </c>
    </row>
    <row r="183" spans="1:9" x14ac:dyDescent="0.25">
      <c r="A183" s="13"/>
      <c r="B183" s="99">
        <v>67</v>
      </c>
      <c r="C183" s="15" t="s">
        <v>98</v>
      </c>
      <c r="D183" s="17">
        <v>462127</v>
      </c>
      <c r="E183" s="17">
        <v>462127</v>
      </c>
    </row>
    <row r="184" spans="1:9" x14ac:dyDescent="0.25">
      <c r="A184" s="30"/>
      <c r="B184" s="100"/>
      <c r="C184" s="8" t="s">
        <v>99</v>
      </c>
      <c r="D184" s="32">
        <f>SUM(D177:D183)</f>
        <v>127109530</v>
      </c>
      <c r="E184" s="32">
        <f>SUM(E177:E183)</f>
        <v>127445794</v>
      </c>
    </row>
    <row r="185" spans="1:9" x14ac:dyDescent="0.25">
      <c r="A185" s="13">
        <v>572</v>
      </c>
      <c r="B185" s="106"/>
      <c r="C185" s="14" t="s">
        <v>100</v>
      </c>
      <c r="D185" s="17"/>
      <c r="E185" s="17"/>
    </row>
    <row r="186" spans="1:9" x14ac:dyDescent="0.25">
      <c r="A186" s="13"/>
      <c r="B186" s="99">
        <v>60</v>
      </c>
      <c r="C186" s="15" t="s">
        <v>94</v>
      </c>
      <c r="D186" s="17">
        <v>32150448</v>
      </c>
      <c r="E186" s="17">
        <v>32190448</v>
      </c>
    </row>
    <row r="187" spans="1:9" x14ac:dyDescent="0.25">
      <c r="A187" s="13"/>
      <c r="B187" s="99">
        <v>62</v>
      </c>
      <c r="C187" s="15" t="s">
        <v>101</v>
      </c>
      <c r="D187" s="17">
        <v>652285</v>
      </c>
      <c r="E187" s="17">
        <v>652285</v>
      </c>
    </row>
    <row r="188" spans="1:9" x14ac:dyDescent="0.25">
      <c r="A188" s="13"/>
      <c r="B188" s="99">
        <v>64</v>
      </c>
      <c r="C188" s="15" t="s">
        <v>96</v>
      </c>
      <c r="D188" s="16">
        <v>659000</v>
      </c>
      <c r="E188" s="16">
        <v>659000</v>
      </c>
    </row>
    <row r="189" spans="1:9" x14ac:dyDescent="0.25">
      <c r="A189" s="30"/>
      <c r="B189" s="100"/>
      <c r="C189" s="8" t="s">
        <v>102</v>
      </c>
      <c r="D189" s="32">
        <f>SUM(D186:D188)</f>
        <v>33461733</v>
      </c>
      <c r="E189" s="32">
        <f>SUM(E186:E188)</f>
        <v>33501733</v>
      </c>
    </row>
    <row r="190" spans="1:9" ht="15.75" thickBot="1" x14ac:dyDescent="0.3">
      <c r="A190" s="80"/>
      <c r="B190" s="122"/>
      <c r="C190" s="81" t="s">
        <v>103</v>
      </c>
      <c r="D190" s="82">
        <f>D184+D189</f>
        <v>160571263</v>
      </c>
      <c r="E190" s="82">
        <f>E184+E189</f>
        <v>160947527</v>
      </c>
      <c r="F190" s="126"/>
      <c r="G190" s="126"/>
      <c r="H190" s="126"/>
      <c r="I190" s="125"/>
    </row>
    <row r="191" spans="1:9" x14ac:dyDescent="0.25">
      <c r="A191" s="83" t="s">
        <v>104</v>
      </c>
      <c r="C191" s="84"/>
    </row>
    <row r="192" spans="1:9" x14ac:dyDescent="0.25">
      <c r="C192" s="84"/>
      <c r="E192" s="125"/>
      <c r="F192" s="125"/>
    </row>
    <row r="193" spans="2:4" x14ac:dyDescent="0.25">
      <c r="C193" s="85"/>
    </row>
    <row r="194" spans="2:4" x14ac:dyDescent="0.25">
      <c r="C194" s="84"/>
      <c r="D194" s="86"/>
    </row>
    <row r="195" spans="2:4" x14ac:dyDescent="0.25">
      <c r="C195" s="85"/>
    </row>
    <row r="196" spans="2:4" x14ac:dyDescent="0.25">
      <c r="C196" s="84"/>
    </row>
    <row r="197" spans="2:4" x14ac:dyDescent="0.25">
      <c r="B197" s="124"/>
      <c r="C197" s="84"/>
    </row>
    <row r="198" spans="2:4" x14ac:dyDescent="0.25">
      <c r="B198" s="124"/>
      <c r="C198" s="84"/>
    </row>
    <row r="199" spans="2:4" x14ac:dyDescent="0.25">
      <c r="B199" s="124"/>
      <c r="C199" s="8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60-post liste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Baard Krag</dc:creator>
  <cp:lastModifiedBy>Hege Rønning</cp:lastModifiedBy>
  <cp:lastPrinted>2014-02-08T11:21:07Z</cp:lastPrinted>
  <dcterms:created xsi:type="dcterms:W3CDTF">2014-02-07T07:26:53Z</dcterms:created>
  <dcterms:modified xsi:type="dcterms:W3CDTF">2017-06-29T06:13:21Z</dcterms:modified>
</cp:coreProperties>
</file>