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c83412/NB26/Tallene bak figurene/Tallene bak figurene - filer/"/>
    </mc:Choice>
  </mc:AlternateContent>
  <xr:revisionPtr revIDLastSave="0" documentId="13_ncr:1_{91CA6657-0361-4B7F-9CE5-88F202D1E36F}" xr6:coauthVersionLast="47" xr6:coauthVersionMax="47" xr10:uidLastSave="{00000000-0000-0000-0000-000000000000}"/>
  <bookViews>
    <workbookView xWindow="2940" yWindow="1230" windowWidth="38760" windowHeight="17670" activeTab="12" xr2:uid="{00000000-000D-0000-FFFF-FFFF00000000}"/>
  </bookViews>
  <sheets>
    <sheet name="Innhold" sheetId="1" r:id="rId1"/>
    <sheet name="Fig4-1" sheetId="2" r:id="rId2"/>
    <sheet name="Fig4-2" sheetId="3" r:id="rId3"/>
    <sheet name="Fig4-3" sheetId="4" r:id="rId4"/>
    <sheet name="Fig4-4" sheetId="5" r:id="rId5"/>
    <sheet name="Fig4-5" sheetId="6" r:id="rId6"/>
    <sheet name="Fig4-6" sheetId="7" r:id="rId7"/>
    <sheet name="Fig4-7" sheetId="8" r:id="rId8"/>
    <sheet name="Fig4-8" sheetId="9" r:id="rId9"/>
    <sheet name="Fig4-9" sheetId="10" r:id="rId10"/>
    <sheet name="Fig4-10" sheetId="11" r:id="rId11"/>
    <sheet name="Fig4-11" sheetId="12" r:id="rId12"/>
    <sheet name="Fig4-12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<sst xmlns="http://schemas.openxmlformats.org/spreadsheetml/2006/main" count="438" uniqueCount="257">
  <si>
    <t>Innhold</t>
  </si>
  <si>
    <t>Figurtittel</t>
  </si>
  <si>
    <t>1983-03-31</t>
  </si>
  <si>
    <t>1983-06-30</t>
  </si>
  <si>
    <t>1983-09-30</t>
  </si>
  <si>
    <t>1983-12-31</t>
  </si>
  <si>
    <t>1984-03-31</t>
  </si>
  <si>
    <t>1984-06-30</t>
  </si>
  <si>
    <t>1984-09-30</t>
  </si>
  <si>
    <t>1984-12-31</t>
  </si>
  <si>
    <t>1985-03-31</t>
  </si>
  <si>
    <t>1985-06-30</t>
  </si>
  <si>
    <t>1985-09-30</t>
  </si>
  <si>
    <t>1985-12-31</t>
  </si>
  <si>
    <t>1986-03-31</t>
  </si>
  <si>
    <t>1986-06-30</t>
  </si>
  <si>
    <t>1986-09-30</t>
  </si>
  <si>
    <t>1986-12-31</t>
  </si>
  <si>
    <t>1987-03-31</t>
  </si>
  <si>
    <t>1987-06-30</t>
  </si>
  <si>
    <t>1987-09-30</t>
  </si>
  <si>
    <t>1987-12-31</t>
  </si>
  <si>
    <t>1988-03-31</t>
  </si>
  <si>
    <t>1988-06-30</t>
  </si>
  <si>
    <t>1988-09-30</t>
  </si>
  <si>
    <t>1988-12-31</t>
  </si>
  <si>
    <t>1989-03-31</t>
  </si>
  <si>
    <t>1989-06-30</t>
  </si>
  <si>
    <t>1989-09-30</t>
  </si>
  <si>
    <t>1989-12-31</t>
  </si>
  <si>
    <t>1990-03-31</t>
  </si>
  <si>
    <t>1990-06-30</t>
  </si>
  <si>
    <t>1990-09-30</t>
  </si>
  <si>
    <t>1990-12-31</t>
  </si>
  <si>
    <t>1991-03-31</t>
  </si>
  <si>
    <t>1991-06-30</t>
  </si>
  <si>
    <t>1991-09-30</t>
  </si>
  <si>
    <t>1991-12-31</t>
  </si>
  <si>
    <t>1992-03-31</t>
  </si>
  <si>
    <t>1992-06-30</t>
  </si>
  <si>
    <t>1992-09-30</t>
  </si>
  <si>
    <t>1992-12-31</t>
  </si>
  <si>
    <t>1993-03-31</t>
  </si>
  <si>
    <t>1993-06-30</t>
  </si>
  <si>
    <t>1993-09-30</t>
  </si>
  <si>
    <t>1993-12-31</t>
  </si>
  <si>
    <t>1994-03-31</t>
  </si>
  <si>
    <t>1994-06-30</t>
  </si>
  <si>
    <t>1994-09-30</t>
  </si>
  <si>
    <t>1994-12-31</t>
  </si>
  <si>
    <t>1995-03-31</t>
  </si>
  <si>
    <t>1995-06-30</t>
  </si>
  <si>
    <t>1995-09-30</t>
  </si>
  <si>
    <t>1995-12-31</t>
  </si>
  <si>
    <t>1996-03-31</t>
  </si>
  <si>
    <t>1996-06-30</t>
  </si>
  <si>
    <t>1996-09-30</t>
  </si>
  <si>
    <t>1996-12-31</t>
  </si>
  <si>
    <t>1997-03-31</t>
  </si>
  <si>
    <t>1997-06-30</t>
  </si>
  <si>
    <t>1997-09-30</t>
  </si>
  <si>
    <t>1997-12-31</t>
  </si>
  <si>
    <t>1998-03-31</t>
  </si>
  <si>
    <t>1998-06-30</t>
  </si>
  <si>
    <t>1998-09-30</t>
  </si>
  <si>
    <t>1998-12-31</t>
  </si>
  <si>
    <t>1999-03-31</t>
  </si>
  <si>
    <t>1999-06-30</t>
  </si>
  <si>
    <t>1999-09-30</t>
  </si>
  <si>
    <t>1999-12-31</t>
  </si>
  <si>
    <t>2000-03-31</t>
  </si>
  <si>
    <t>2000-06-30</t>
  </si>
  <si>
    <t>2000-09-30</t>
  </si>
  <si>
    <t>2000-12-31</t>
  </si>
  <si>
    <t>2001-03-31</t>
  </si>
  <si>
    <t>2001-06-30</t>
  </si>
  <si>
    <t>2001-09-30</t>
  </si>
  <si>
    <t>2001-12-31</t>
  </si>
  <si>
    <t>2002-03-31</t>
  </si>
  <si>
    <t>2002-06-30</t>
  </si>
  <si>
    <t>2002-09-30</t>
  </si>
  <si>
    <t>2002-12-31</t>
  </si>
  <si>
    <t>2003-03-31</t>
  </si>
  <si>
    <t>2003-06-30</t>
  </si>
  <si>
    <t>2003-09-30</t>
  </si>
  <si>
    <t>2003-12-31</t>
  </si>
  <si>
    <t>2004-03-31</t>
  </si>
  <si>
    <t>2004-06-30</t>
  </si>
  <si>
    <t>2004-09-30</t>
  </si>
  <si>
    <t>2004-12-31</t>
  </si>
  <si>
    <t>2005-03-31</t>
  </si>
  <si>
    <t>2005-06-30</t>
  </si>
  <si>
    <t>2005-09-30</t>
  </si>
  <si>
    <t>2005-12-31</t>
  </si>
  <si>
    <t>2006-03-31</t>
  </si>
  <si>
    <t>2006-06-30</t>
  </si>
  <si>
    <t>2006-09-30</t>
  </si>
  <si>
    <t>2006-12-31</t>
  </si>
  <si>
    <t>2007-03-31</t>
  </si>
  <si>
    <t>2007-06-30</t>
  </si>
  <si>
    <t>2007-09-30</t>
  </si>
  <si>
    <t>2007-12-31</t>
  </si>
  <si>
    <t>2008-03-31</t>
  </si>
  <si>
    <t>2008-06-30</t>
  </si>
  <si>
    <t>2008-09-30</t>
  </si>
  <si>
    <t>2008-12-31</t>
  </si>
  <si>
    <t>2009-03-31</t>
  </si>
  <si>
    <t>2009-06-30</t>
  </si>
  <si>
    <t>2009-09-30</t>
  </si>
  <si>
    <t>2009-12-31</t>
  </si>
  <si>
    <t>2010-03-31</t>
  </si>
  <si>
    <t>2010-06-30</t>
  </si>
  <si>
    <t>2010-09-30</t>
  </si>
  <si>
    <t>2010-12-31</t>
  </si>
  <si>
    <t>2011-03-31</t>
  </si>
  <si>
    <t>2011-06-30</t>
  </si>
  <si>
    <t>2011-09-30</t>
  </si>
  <si>
    <t>2011-12-31</t>
  </si>
  <si>
    <t>2012-03-31</t>
  </si>
  <si>
    <t>2012-06-30</t>
  </si>
  <si>
    <t>2012-09-30</t>
  </si>
  <si>
    <t>2012-12-31</t>
  </si>
  <si>
    <t>2013-03-31</t>
  </si>
  <si>
    <t>2013-06-30</t>
  </si>
  <si>
    <t>2013-09-30</t>
  </si>
  <si>
    <t>2013-12-31</t>
  </si>
  <si>
    <t>2014-03-31</t>
  </si>
  <si>
    <t>2014-06-30</t>
  </si>
  <si>
    <t>2014-09-30</t>
  </si>
  <si>
    <t>2014-12-31</t>
  </si>
  <si>
    <t>2015-03-31</t>
  </si>
  <si>
    <t>2015-06-30</t>
  </si>
  <si>
    <t>2015-09-30</t>
  </si>
  <si>
    <t>2015-12-31</t>
  </si>
  <si>
    <t>2016-03-31</t>
  </si>
  <si>
    <t>2016-06-30</t>
  </si>
  <si>
    <t>2016-09-30</t>
  </si>
  <si>
    <t>2016-12-31</t>
  </si>
  <si>
    <t>2017-03-31</t>
  </si>
  <si>
    <t>2017-06-30</t>
  </si>
  <si>
    <t>2017-09-30</t>
  </si>
  <si>
    <t>2017-12-31</t>
  </si>
  <si>
    <t>2018-03-31</t>
  </si>
  <si>
    <t>2018-06-30</t>
  </si>
  <si>
    <t>2018-09-30</t>
  </si>
  <si>
    <t>2018-12-31</t>
  </si>
  <si>
    <t>2019-03-31</t>
  </si>
  <si>
    <t>2019-06-30</t>
  </si>
  <si>
    <t>2019-09-30</t>
  </si>
  <si>
    <t>2019-12-31</t>
  </si>
  <si>
    <t>2020-03-31</t>
  </si>
  <si>
    <t>2020-06-30</t>
  </si>
  <si>
    <t>2020-09-30</t>
  </si>
  <si>
    <t>2020-12-31</t>
  </si>
  <si>
    <t>2021-03-31</t>
  </si>
  <si>
    <t>2021-06-30</t>
  </si>
  <si>
    <t>2021-09-30</t>
  </si>
  <si>
    <t>2021-12-31</t>
  </si>
  <si>
    <t>2022-03-31</t>
  </si>
  <si>
    <t>2022-06-30</t>
  </si>
  <si>
    <t>2022-09-30</t>
  </si>
  <si>
    <t>2022-12-31</t>
  </si>
  <si>
    <t>2023-03-31</t>
  </si>
  <si>
    <t>2023-06-30</t>
  </si>
  <si>
    <t>2023-09-30</t>
  </si>
  <si>
    <t>2023-12-31</t>
  </si>
  <si>
    <t>2024-03-31</t>
  </si>
  <si>
    <t>2024-06-30</t>
  </si>
  <si>
    <t>2024-09-30</t>
  </si>
  <si>
    <t>2024-12-31</t>
  </si>
  <si>
    <t>2025-03-31</t>
  </si>
  <si>
    <t>2025-06-30</t>
  </si>
  <si>
    <t>Kvartal</t>
  </si>
  <si>
    <t>Gjeldsbelastning (venstre akse)</t>
  </si>
  <si>
    <t>Gjeldsbetjeningsgrad (høyre akse)</t>
  </si>
  <si>
    <t>Rentebelastning (høyre akse)</t>
  </si>
  <si>
    <t>Fig4-1</t>
  </si>
  <si>
    <t>Boligpriser i forhold til disponibel inntekt</t>
  </si>
  <si>
    <t>Fig4-2</t>
  </si>
  <si>
    <t>Årstall</t>
  </si>
  <si>
    <t>Lønnskostnadsandel</t>
  </si>
  <si>
    <t>Fig4-3</t>
  </si>
  <si>
    <t xml:space="preserve">Samlet lønnsvekst </t>
  </si>
  <si>
    <t>Frontfagsrammen</t>
  </si>
  <si>
    <t>Lønnsvekst i industrien</t>
  </si>
  <si>
    <t>Fig4-4</t>
  </si>
  <si>
    <t>År</t>
  </si>
  <si>
    <t>SPN</t>
  </si>
  <si>
    <t>SPU</t>
  </si>
  <si>
    <t>Fig4-5</t>
  </si>
  <si>
    <t>Kronekurs</t>
  </si>
  <si>
    <t>Avkastning</t>
  </si>
  <si>
    <t>Kostnader</t>
  </si>
  <si>
    <t>Kategori</t>
  </si>
  <si>
    <t>Bidrag</t>
  </si>
  <si>
    <t>Totalt</t>
  </si>
  <si>
    <t>Fig4-6</t>
  </si>
  <si>
    <t>Aksjer</t>
  </si>
  <si>
    <t>Obligasjoner</t>
  </si>
  <si>
    <t>Unotert eiendom</t>
  </si>
  <si>
    <t>Unotert infrastruktur</t>
  </si>
  <si>
    <t>Fordeling. Prosent</t>
  </si>
  <si>
    <t>Fig4-7</t>
  </si>
  <si>
    <t>Statsobligasjoner</t>
  </si>
  <si>
    <t>Statskasseveksler</t>
  </si>
  <si>
    <t>Fig4-8</t>
  </si>
  <si>
    <t>Kun kvote:</t>
  </si>
  <si>
    <t>Kvote og avgift:</t>
  </si>
  <si>
    <t>Avgift med generell sats:</t>
  </si>
  <si>
    <t>Avgift med redusert sats:</t>
  </si>
  <si>
    <t>Ingen prising:</t>
  </si>
  <si>
    <t>Type prising</t>
  </si>
  <si>
    <t>Samlede utslippp</t>
  </si>
  <si>
    <t>Fig4-9</t>
  </si>
  <si>
    <t>Olje- og gassutvinning</t>
  </si>
  <si>
    <t>Industri og bergverk</t>
  </si>
  <si>
    <t>Veitrafikk</t>
  </si>
  <si>
    <t>Luftfart, sjøfart, anleggsmaskiner, m.m.</t>
  </si>
  <si>
    <t>Jordbruk</t>
  </si>
  <si>
    <t>Energiforsyning</t>
  </si>
  <si>
    <t>Oppvarming i andre næringer og husholdninger</t>
  </si>
  <si>
    <t>Andre kilder</t>
  </si>
  <si>
    <t>Utslippskilde</t>
  </si>
  <si>
    <t>Prosentvis andel av utslipp i 2024</t>
  </si>
  <si>
    <t>Fig4-10</t>
  </si>
  <si>
    <t>Historiske utslipp</t>
  </si>
  <si>
    <t>Karbonprising</t>
  </si>
  <si>
    <t>Subsidier</t>
  </si>
  <si>
    <t>Krav og forbud</t>
  </si>
  <si>
    <t>Annet¹</t>
  </si>
  <si>
    <t>Fig4-11</t>
  </si>
  <si>
    <t>Olje og gass</t>
  </si>
  <si>
    <t>Oppvarming</t>
  </si>
  <si>
    <t>Sjøfart og fiske mv.</t>
  </si>
  <si>
    <t>Andre</t>
  </si>
  <si>
    <t>Olje og gass anslag</t>
  </si>
  <si>
    <t>Industri og bergverk anslag</t>
  </si>
  <si>
    <t>Energiforsyning anslag</t>
  </si>
  <si>
    <t>Oppvarming anslag</t>
  </si>
  <si>
    <t>Veitrafikk anslag</t>
  </si>
  <si>
    <t>Sjøfart og fiske mv. anslag</t>
  </si>
  <si>
    <t>Jordbruk anslag</t>
  </si>
  <si>
    <t>Andre anslag</t>
  </si>
  <si>
    <t>Nettokontantstrøm</t>
  </si>
  <si>
    <t>Oljekorrigert underskudd mv.</t>
  </si>
  <si>
    <t>Verdiøkning</t>
  </si>
  <si>
    <t>Husholdningenes gjeldsbelastning, gjeldsbetjeningsgrad og rentebelastning</t>
  </si>
  <si>
    <t>Lønnskostnadsandel i industrien. Lønnskostnader som prosent av faktorinntekter. 1970-2024</t>
  </si>
  <si>
    <t>Årslønn. Prosentvis endring fra året før</t>
  </si>
  <si>
    <t>Utvikling i markedsverdien til Statens pensjonsfond fra 1996 t.o.m. første halvår 2025. Milliarder kroner</t>
  </si>
  <si>
    <t>Bidrag til verdiendring i SPU i første halvår 2025. Milliarder kroner</t>
  </si>
  <si>
    <t>Sammensetning av investeringene i SPU per 30. juni 2025. Prosent</t>
  </si>
  <si>
    <t>Utestående markedsgjeld</t>
  </si>
  <si>
    <t>Utslipp av klimagasser etter type prising</t>
  </si>
  <si>
    <t>Utslipp av klimagasser etter sektor</t>
  </si>
  <si>
    <t>Endringer i fremskrevne utslipp av klimagasser siden Nasjonalbudsjettet 2025</t>
  </si>
  <si>
    <t>Utslipp av klimagasser etter hovedkildene i utslippsregnskapet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</si>
</sst>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B14" sqref="B14"/>
    </sheetView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3">
      <c r="A2" s="1" t="str">
        <f>HYPERLINK("#'Fig4-1'!A1", "Fig4-1")</f>
        <v>Fig4-1</v>
      </c>
      <c r="B2" s="1" t="s">
        <v>246</v>
      </c>
    </row>
    <row r="3" spans="1:2" x14ac:dyDescent="0.3">
      <c r="A3" s="1" t="str">
        <f>HYPERLINK("#'Fig4-2'!A1", "Fig4-2")</f>
        <v>Fig4-2</v>
      </c>
      <c r="B3" s="1" t="s">
        <v>177</v>
      </c>
    </row>
    <row r="4" spans="1:2" x14ac:dyDescent="0.3">
      <c r="A4" s="1" t="str">
        <f>HYPERLINK("#'Fig4-3'!A1", "Fig4-3")</f>
        <v>Fig4-3</v>
      </c>
      <c r="B4" s="1" t="s">
        <v>247</v>
      </c>
    </row>
    <row r="5" spans="1:2" x14ac:dyDescent="0.3">
      <c r="A5" s="1" t="str">
        <f>HYPERLINK("#'Fig4-4'!A1", "Fig4-4")</f>
        <v>Fig4-4</v>
      </c>
      <c r="B5" s="1" t="s">
        <v>248</v>
      </c>
    </row>
    <row r="6" spans="1:2" x14ac:dyDescent="0.3">
      <c r="A6" s="1" t="str">
        <f>HYPERLINK("#'Fig4-5'!A1", "Fig4-5")</f>
        <v>Fig4-5</v>
      </c>
      <c r="B6" s="1" t="s">
        <v>249</v>
      </c>
    </row>
    <row r="7" spans="1:2" x14ac:dyDescent="0.3">
      <c r="A7" s="1" t="str">
        <f>HYPERLINK("#'Fig4-6'!A1", "Fig4-6")</f>
        <v>Fig4-6</v>
      </c>
      <c r="B7" s="1" t="s">
        <v>250</v>
      </c>
    </row>
    <row r="8" spans="1:2" x14ac:dyDescent="0.3">
      <c r="A8" s="1" t="str">
        <f>HYPERLINK("#'Fig4-7'!A1", "Fig4-7")</f>
        <v>Fig4-7</v>
      </c>
      <c r="B8" s="1" t="s">
        <v>251</v>
      </c>
    </row>
    <row r="9" spans="1:2" x14ac:dyDescent="0.3">
      <c r="A9" s="1" t="str">
        <f>HYPERLINK("#'Fig4-8'!A1", "Fig4-8")</f>
        <v>Fig4-8</v>
      </c>
      <c r="B9" s="1" t="s">
        <v>252</v>
      </c>
    </row>
    <row r="10" spans="1:2" x14ac:dyDescent="0.3">
      <c r="A10" s="1" t="str">
        <f>HYPERLINK("#'Fig4-9'!A1", "Fig4-9")</f>
        <v>Fig4-9</v>
      </c>
      <c r="B10" s="1" t="s">
        <v>253</v>
      </c>
    </row>
    <row r="11" spans="1:2" x14ac:dyDescent="0.3">
      <c r="A11" s="1" t="str">
        <f>HYPERLINK("#'Fig4-10'!A1", "Fig4-10")</f>
        <v>Fig4-10</v>
      </c>
      <c r="B11" s="1" t="s">
        <v>254</v>
      </c>
    </row>
    <row r="12" spans="1:2" x14ac:dyDescent="0.3">
      <c r="A12" s="1" t="str">
        <f>HYPERLINK("#'Fig4-11'!A1", "Fig4-11")</f>
        <v>Fig4-11</v>
      </c>
      <c r="B12" s="1" t="s">
        <v>255</v>
      </c>
    </row>
    <row r="13" spans="1:2" x14ac:dyDescent="0.3">
      <c r="A13" s="1" t="str">
        <f>HYPERLINK("#'Fig4-12'!A1", "Fig4-12")</f>
        <v>Fig4-12</v>
      </c>
      <c r="B13" s="1" t="s">
        <v>256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8"/>
  <sheetViews>
    <sheetView workbookViewId="0">
      <selection activeCell="A9" sqref="A9"/>
    </sheetView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213</v>
      </c>
    </row>
    <row r="3" spans="1:2" x14ac:dyDescent="0.25">
      <c r="A3" s="2" t="s">
        <v>211</v>
      </c>
      <c r="B3" s="2" t="s">
        <v>212</v>
      </c>
    </row>
    <row r="4" spans="1:2" x14ac:dyDescent="0.3">
      <c r="A4" s="1" t="s">
        <v>206</v>
      </c>
      <c r="B4" s="1">
        <v>11874.04</v>
      </c>
    </row>
    <row r="5" spans="1:2" x14ac:dyDescent="0.3">
      <c r="A5" s="1" t="s">
        <v>207</v>
      </c>
      <c r="B5" s="1">
        <v>11191.82</v>
      </c>
    </row>
    <row r="6" spans="1:2" x14ac:dyDescent="0.3">
      <c r="A6" s="1" t="s">
        <v>208</v>
      </c>
      <c r="B6" s="1">
        <v>15068.87</v>
      </c>
    </row>
    <row r="7" spans="1:2" x14ac:dyDescent="0.3">
      <c r="A7" s="1" t="s">
        <v>209</v>
      </c>
      <c r="B7" s="1">
        <v>1285.8699999999999</v>
      </c>
    </row>
    <row r="8" spans="1:2" x14ac:dyDescent="0.3">
      <c r="A8" s="1" t="s">
        <v>210</v>
      </c>
      <c r="B8" s="1">
        <v>7322.67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1"/>
  <sheetViews>
    <sheetView workbookViewId="0">
      <selection activeCell="A11" sqref="A11"/>
    </sheetView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224</v>
      </c>
    </row>
    <row r="3" spans="1:2" x14ac:dyDescent="0.25">
      <c r="A3" s="2" t="s">
        <v>222</v>
      </c>
      <c r="B3" s="2" t="s">
        <v>223</v>
      </c>
    </row>
    <row r="4" spans="1:2" x14ac:dyDescent="0.3">
      <c r="A4" s="1" t="s">
        <v>214</v>
      </c>
      <c r="B4" s="1">
        <v>24.5</v>
      </c>
    </row>
    <row r="5" spans="1:2" x14ac:dyDescent="0.3">
      <c r="A5" s="1" t="s">
        <v>215</v>
      </c>
      <c r="B5" s="1">
        <v>23.5</v>
      </c>
    </row>
    <row r="6" spans="1:2" x14ac:dyDescent="0.3">
      <c r="A6" s="1" t="s">
        <v>216</v>
      </c>
      <c r="B6" s="1">
        <v>16.7</v>
      </c>
    </row>
    <row r="7" spans="1:2" x14ac:dyDescent="0.3">
      <c r="A7" s="1" t="s">
        <v>217</v>
      </c>
      <c r="B7" s="1">
        <v>16.5</v>
      </c>
    </row>
    <row r="8" spans="1:2" x14ac:dyDescent="0.3">
      <c r="A8" s="1" t="s">
        <v>218</v>
      </c>
      <c r="B8" s="1">
        <v>10.1</v>
      </c>
    </row>
    <row r="9" spans="1:2" x14ac:dyDescent="0.3">
      <c r="A9" s="1" t="s">
        <v>219</v>
      </c>
      <c r="B9" s="1">
        <v>2.6</v>
      </c>
    </row>
    <row r="10" spans="1:2" x14ac:dyDescent="0.3">
      <c r="A10" s="1" t="s">
        <v>220</v>
      </c>
      <c r="B10" s="1">
        <v>1.2</v>
      </c>
    </row>
    <row r="11" spans="1:2" x14ac:dyDescent="0.3">
      <c r="A11" s="1" t="s">
        <v>221</v>
      </c>
      <c r="B11" s="1">
        <v>4.9000000000000004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1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230</v>
      </c>
    </row>
    <row r="3" spans="1:7" x14ac:dyDescent="0.25">
      <c r="A3" s="2" t="s">
        <v>186</v>
      </c>
      <c r="B3" s="2" t="s">
        <v>225</v>
      </c>
      <c r="C3" s="2" t="s">
        <v>226</v>
      </c>
      <c r="D3" s="2" t="s">
        <v>227</v>
      </c>
      <c r="E3" s="2" t="s">
        <v>228</v>
      </c>
      <c r="F3" s="2" t="s">
        <v>229</v>
      </c>
      <c r="G3" s="2" t="s">
        <v>195</v>
      </c>
    </row>
    <row r="4" spans="1:7" x14ac:dyDescent="0.3">
      <c r="A4" s="1">
        <v>2023</v>
      </c>
      <c r="B4" s="1">
        <v>0.65700000000000003</v>
      </c>
      <c r="C4" s="1">
        <v>0</v>
      </c>
      <c r="D4" s="1">
        <v>0</v>
      </c>
      <c r="E4" s="1">
        <v>0</v>
      </c>
      <c r="F4" s="1">
        <v>0</v>
      </c>
      <c r="G4" s="1">
        <v>0.65700000000000003</v>
      </c>
    </row>
    <row r="5" spans="1:7" x14ac:dyDescent="0.3">
      <c r="A5" s="1">
        <v>2024</v>
      </c>
      <c r="B5" s="1">
        <v>-0.98099999999999998</v>
      </c>
      <c r="C5" s="1">
        <v>0</v>
      </c>
      <c r="D5" s="1">
        <v>0</v>
      </c>
      <c r="E5" s="1">
        <v>0</v>
      </c>
      <c r="F5" s="1">
        <v>0</v>
      </c>
      <c r="G5" s="1">
        <v>-0.98099999999999998</v>
      </c>
    </row>
    <row r="6" spans="1:7" x14ac:dyDescent="0.3">
      <c r="A6" s="1">
        <v>2025</v>
      </c>
      <c r="B6" s="1">
        <v>0.16400000000000001</v>
      </c>
      <c r="C6" s="1">
        <v>-8.6999999999999994E-2</v>
      </c>
      <c r="D6" s="1">
        <v>-1.2E-2</v>
      </c>
      <c r="E6" s="1">
        <v>-8.4000000000000005E-2</v>
      </c>
      <c r="F6" s="1">
        <v>-0.24</v>
      </c>
      <c r="G6" s="1">
        <v>-0.25900000000000001</v>
      </c>
    </row>
    <row r="7" spans="1:7" x14ac:dyDescent="0.3">
      <c r="A7" s="1">
        <v>2026</v>
      </c>
      <c r="B7" s="1">
        <v>0.11700000000000001</v>
      </c>
      <c r="C7" s="1">
        <v>-0.08</v>
      </c>
      <c r="D7" s="1">
        <v>-4.2000000000000003E-2</v>
      </c>
      <c r="E7" s="1">
        <v>-0.186</v>
      </c>
      <c r="F7" s="1">
        <v>0.113</v>
      </c>
      <c r="G7" s="1">
        <v>-7.6999999999999999E-2</v>
      </c>
    </row>
    <row r="8" spans="1:7" x14ac:dyDescent="0.3">
      <c r="A8" s="1">
        <v>2027</v>
      </c>
      <c r="B8" s="1">
        <v>6.6000000000000003E-2</v>
      </c>
      <c r="C8" s="1">
        <v>-7.2999999999999995E-2</v>
      </c>
      <c r="D8" s="1">
        <v>-0.08</v>
      </c>
      <c r="E8" s="1">
        <v>-0.318</v>
      </c>
      <c r="F8" s="1">
        <v>0.98399999999999999</v>
      </c>
      <c r="G8" s="1">
        <v>0.57899999999999996</v>
      </c>
    </row>
    <row r="9" spans="1:7" x14ac:dyDescent="0.3">
      <c r="A9" s="1">
        <v>2028</v>
      </c>
      <c r="B9" s="1">
        <v>4.4999999999999998E-2</v>
      </c>
      <c r="C9" s="1">
        <v>-6.6000000000000003E-2</v>
      </c>
      <c r="D9" s="1">
        <v>-0.127</v>
      </c>
      <c r="E9" s="1">
        <v>-0.32200000000000001</v>
      </c>
      <c r="F9" s="1">
        <v>0.26</v>
      </c>
      <c r="G9" s="1">
        <v>-0.21</v>
      </c>
    </row>
    <row r="10" spans="1:7" x14ac:dyDescent="0.3">
      <c r="A10" s="1">
        <v>2029</v>
      </c>
      <c r="B10" s="1">
        <v>2.8000000000000001E-2</v>
      </c>
      <c r="C10" s="1">
        <v>-5.8000000000000003E-2</v>
      </c>
      <c r="D10" s="1">
        <v>-0.183</v>
      </c>
      <c r="E10" s="1">
        <v>-0.33500000000000002</v>
      </c>
      <c r="F10" s="1">
        <v>0.24</v>
      </c>
      <c r="G10" s="1">
        <v>-0.308</v>
      </c>
    </row>
    <row r="11" spans="1:7" x14ac:dyDescent="0.3">
      <c r="A11" s="1">
        <v>2030</v>
      </c>
      <c r="B11" s="1">
        <v>1.0999999999999999E-2</v>
      </c>
      <c r="C11" s="1">
        <v>-0.05</v>
      </c>
      <c r="D11" s="1">
        <v>-0.24</v>
      </c>
      <c r="E11" s="1">
        <v>-0.32700000000000001</v>
      </c>
      <c r="F11" s="1">
        <v>0.55900000000000005</v>
      </c>
      <c r="G11" s="1">
        <v>-4.8000000000000001E-2</v>
      </c>
    </row>
    <row r="12" spans="1:7" x14ac:dyDescent="0.3">
      <c r="A12" s="1">
        <v>2031</v>
      </c>
      <c r="B12" s="1">
        <v>3.0000000000000001E-3</v>
      </c>
      <c r="C12" s="1">
        <v>-0.05</v>
      </c>
      <c r="D12" s="1">
        <v>-0.29399999999999998</v>
      </c>
      <c r="E12" s="1">
        <v>-0.32400000000000001</v>
      </c>
      <c r="F12" s="1">
        <v>0.94399999999999995</v>
      </c>
      <c r="G12" s="1">
        <v>0.27800000000000002</v>
      </c>
    </row>
    <row r="13" spans="1:7" x14ac:dyDescent="0.3">
      <c r="A13" s="1">
        <v>2032</v>
      </c>
      <c r="B13" s="1">
        <v>-6.0000000000000001E-3</v>
      </c>
      <c r="C13" s="1">
        <v>-4.5999999999999999E-2</v>
      </c>
      <c r="D13" s="1">
        <v>-0.34300000000000003</v>
      </c>
      <c r="E13" s="1">
        <v>-0.31900000000000001</v>
      </c>
      <c r="F13" s="1">
        <v>0.93500000000000005</v>
      </c>
      <c r="G13" s="1">
        <v>0.22</v>
      </c>
    </row>
    <row r="14" spans="1:7" x14ac:dyDescent="0.3">
      <c r="A14" s="1">
        <v>2033</v>
      </c>
      <c r="B14" s="1">
        <v>-6.0000000000000001E-3</v>
      </c>
      <c r="C14" s="1">
        <v>-4.1000000000000002E-2</v>
      </c>
      <c r="D14" s="1">
        <v>-0.38900000000000001</v>
      </c>
      <c r="E14" s="1">
        <v>-0.308</v>
      </c>
      <c r="F14" s="1">
        <v>0.57099999999999995</v>
      </c>
      <c r="G14" s="1">
        <v>-0.17299999999999999</v>
      </c>
    </row>
    <row r="15" spans="1:7" x14ac:dyDescent="0.3">
      <c r="A15" s="1">
        <v>2034</v>
      </c>
      <c r="B15" s="1">
        <v>-1.4999999999999999E-2</v>
      </c>
      <c r="C15" s="1">
        <v>-3.5999999999999997E-2</v>
      </c>
      <c r="D15" s="1">
        <v>-0.43</v>
      </c>
      <c r="E15" s="1">
        <v>-0.31</v>
      </c>
      <c r="F15" s="1">
        <v>0.38200000000000001</v>
      </c>
      <c r="G15" s="1">
        <v>-0.40899999999999997</v>
      </c>
    </row>
    <row r="16" spans="1:7" x14ac:dyDescent="0.3">
      <c r="A16" s="1">
        <v>2035</v>
      </c>
      <c r="B16" s="1">
        <v>-2.5000000000000001E-2</v>
      </c>
      <c r="C16" s="1">
        <v>-3.4000000000000002E-2</v>
      </c>
      <c r="D16" s="1">
        <v>-0.46800000000000003</v>
      </c>
      <c r="E16" s="1">
        <v>-0.31</v>
      </c>
      <c r="F16" s="1">
        <v>0.23100000000000001</v>
      </c>
      <c r="G16" s="1">
        <v>-0.60699999999999998</v>
      </c>
    </row>
    <row r="17" spans="1:7" x14ac:dyDescent="0.3">
      <c r="A17" s="1">
        <v>2036</v>
      </c>
      <c r="B17" s="1">
        <v>-3.5000000000000003E-2</v>
      </c>
      <c r="C17" s="1">
        <v>-3.2000000000000001E-2</v>
      </c>
      <c r="D17" s="1">
        <v>-0.502</v>
      </c>
      <c r="E17" s="1">
        <v>-0.30599999999999999</v>
      </c>
      <c r="F17" s="1">
        <v>0.42399999999999999</v>
      </c>
      <c r="G17" s="1">
        <v>-0.45100000000000001</v>
      </c>
    </row>
    <row r="18" spans="1:7" x14ac:dyDescent="0.3">
      <c r="A18" s="1">
        <v>2037</v>
      </c>
      <c r="B18" s="1">
        <v>-4.4999999999999998E-2</v>
      </c>
      <c r="C18" s="1">
        <v>-0.03</v>
      </c>
      <c r="D18" s="1">
        <v>-0.53200000000000003</v>
      </c>
      <c r="E18" s="1">
        <v>-0.29799999999999999</v>
      </c>
      <c r="F18" s="1">
        <v>0.61899999999999999</v>
      </c>
      <c r="G18" s="1">
        <v>-0.28599999999999998</v>
      </c>
    </row>
    <row r="19" spans="1:7" x14ac:dyDescent="0.3">
      <c r="A19" s="1">
        <v>2038</v>
      </c>
      <c r="B19" s="1">
        <v>-5.3999999999999999E-2</v>
      </c>
      <c r="C19" s="1">
        <v>-2.8000000000000001E-2</v>
      </c>
      <c r="D19" s="1">
        <v>-0.55700000000000005</v>
      </c>
      <c r="E19" s="1">
        <v>-0.30199999999999999</v>
      </c>
      <c r="F19" s="1">
        <v>0.81699999999999995</v>
      </c>
      <c r="G19" s="1">
        <v>-0.124</v>
      </c>
    </row>
    <row r="20" spans="1:7" x14ac:dyDescent="0.3">
      <c r="A20" s="1">
        <v>2039</v>
      </c>
      <c r="B20" s="1">
        <v>-6.2E-2</v>
      </c>
      <c r="C20" s="1">
        <v>-2.7E-2</v>
      </c>
      <c r="D20" s="1">
        <v>-0.57899999999999996</v>
      </c>
      <c r="E20" s="1">
        <v>-0.29299999999999998</v>
      </c>
      <c r="F20" s="1">
        <v>1.018</v>
      </c>
      <c r="G20" s="1">
        <v>5.7000000000000002E-2</v>
      </c>
    </row>
    <row r="21" spans="1:7" x14ac:dyDescent="0.3">
      <c r="A21" s="1">
        <v>2040</v>
      </c>
      <c r="B21" s="1">
        <v>-7.0000000000000007E-2</v>
      </c>
      <c r="C21" s="1">
        <v>-2.5000000000000001E-2</v>
      </c>
      <c r="D21" s="1">
        <v>-0.59599999999999997</v>
      </c>
      <c r="E21" s="1">
        <v>-0.28399999999999997</v>
      </c>
      <c r="F21" s="1">
        <v>1.218</v>
      </c>
      <c r="G21" s="1">
        <v>0.24199999999999999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4"/>
  <sheetViews>
    <sheetView tabSelected="1" workbookViewId="0"/>
  </sheetViews>
  <sheetFormatPr baseColWidth="10" defaultColWidth="9.140625" defaultRowHeight="16.5" x14ac:dyDescent="0.3"/>
  <cols>
    <col min="1" max="17" width="20.7109375" style="1" customWidth="1"/>
  </cols>
  <sheetData>
    <row r="1" spans="1:17" x14ac:dyDescent="0.3">
      <c r="A1" s="2"/>
    </row>
    <row r="3" spans="1:17" x14ac:dyDescent="0.25">
      <c r="A3" s="2" t="s">
        <v>186</v>
      </c>
      <c r="B3" s="2" t="s">
        <v>231</v>
      </c>
      <c r="C3" s="2" t="s">
        <v>215</v>
      </c>
      <c r="D3" s="2" t="s">
        <v>219</v>
      </c>
      <c r="E3" s="2" t="s">
        <v>232</v>
      </c>
      <c r="F3" s="2" t="s">
        <v>216</v>
      </c>
      <c r="G3" s="2" t="s">
        <v>233</v>
      </c>
      <c r="H3" s="2" t="s">
        <v>218</v>
      </c>
      <c r="I3" s="2" t="s">
        <v>234</v>
      </c>
      <c r="J3" s="2" t="s">
        <v>235</v>
      </c>
      <c r="K3" s="2" t="s">
        <v>236</v>
      </c>
      <c r="L3" s="2" t="s">
        <v>237</v>
      </c>
      <c r="M3" s="2" t="s">
        <v>238</v>
      </c>
      <c r="N3" s="2" t="s">
        <v>239</v>
      </c>
      <c r="O3" s="2" t="s">
        <v>240</v>
      </c>
      <c r="P3" s="2" t="s">
        <v>241</v>
      </c>
      <c r="Q3" s="2" t="s">
        <v>242</v>
      </c>
    </row>
    <row r="4" spans="1:17" x14ac:dyDescent="0.3">
      <c r="A4" s="1">
        <v>1990</v>
      </c>
      <c r="B4" s="1">
        <v>8.2520000000000007</v>
      </c>
      <c r="C4" s="1">
        <v>19.138000000000002</v>
      </c>
      <c r="D4" s="1">
        <v>0.33900000000000002</v>
      </c>
      <c r="E4" s="1">
        <v>2.7530000000000001</v>
      </c>
      <c r="F4" s="1">
        <v>7.4240000000000004</v>
      </c>
      <c r="G4" s="1">
        <v>5.298</v>
      </c>
      <c r="H4" s="1">
        <v>5.05</v>
      </c>
      <c r="I4" s="1">
        <v>3.0830000000000002</v>
      </c>
    </row>
    <row r="5" spans="1:17" x14ac:dyDescent="0.3">
      <c r="A5" s="1">
        <v>1991</v>
      </c>
      <c r="B5" s="1">
        <v>8.1259999999999994</v>
      </c>
      <c r="C5" s="1">
        <v>17.617999999999999</v>
      </c>
      <c r="D5" s="1">
        <v>0.39600000000000002</v>
      </c>
      <c r="E5" s="1">
        <v>2.4910000000000001</v>
      </c>
      <c r="F5" s="1">
        <v>7.3040000000000003</v>
      </c>
      <c r="G5" s="1">
        <v>5.1070000000000002</v>
      </c>
      <c r="H5" s="1">
        <v>4.9829999999999997</v>
      </c>
      <c r="I5" s="1">
        <v>2.9529999999999998</v>
      </c>
    </row>
    <row r="6" spans="1:17" x14ac:dyDescent="0.3">
      <c r="A6" s="1">
        <v>1992</v>
      </c>
      <c r="B6" s="1">
        <v>8.73</v>
      </c>
      <c r="C6" s="1">
        <v>15.374000000000001</v>
      </c>
      <c r="D6" s="1">
        <v>0.39100000000000001</v>
      </c>
      <c r="E6" s="1">
        <v>2.2759999999999998</v>
      </c>
      <c r="F6" s="1">
        <v>7.3360000000000003</v>
      </c>
      <c r="G6" s="1">
        <v>5.46</v>
      </c>
      <c r="H6" s="1">
        <v>4.9560000000000004</v>
      </c>
      <c r="I6" s="1">
        <v>2.9239999999999999</v>
      </c>
    </row>
    <row r="7" spans="1:17" x14ac:dyDescent="0.3">
      <c r="A7" s="1">
        <v>1993</v>
      </c>
      <c r="B7" s="1">
        <v>9.2569999999999997</v>
      </c>
      <c r="C7" s="1">
        <v>16.324000000000002</v>
      </c>
      <c r="D7" s="1">
        <v>0.40799999999999997</v>
      </c>
      <c r="E7" s="1">
        <v>2.3069999999999999</v>
      </c>
      <c r="F7" s="1">
        <v>7.5119999999999996</v>
      </c>
      <c r="G7" s="1">
        <v>5.665</v>
      </c>
      <c r="H7" s="1">
        <v>4.9379999999999997</v>
      </c>
      <c r="I7" s="1">
        <v>2.9670000000000001</v>
      </c>
    </row>
    <row r="8" spans="1:17" x14ac:dyDescent="0.3">
      <c r="A8" s="1">
        <v>1994</v>
      </c>
      <c r="B8" s="1">
        <v>10.050000000000001</v>
      </c>
      <c r="C8" s="1">
        <v>17.274999999999999</v>
      </c>
      <c r="D8" s="1">
        <v>0.46600000000000003</v>
      </c>
      <c r="E8" s="1">
        <v>2.327</v>
      </c>
      <c r="F8" s="1">
        <v>7.407</v>
      </c>
      <c r="G8" s="1">
        <v>5.8579999999999997</v>
      </c>
      <c r="H8" s="1">
        <v>4.944</v>
      </c>
      <c r="I8" s="1">
        <v>2.9990000000000001</v>
      </c>
    </row>
    <row r="9" spans="1:17" x14ac:dyDescent="0.3">
      <c r="A9" s="1">
        <v>1995</v>
      </c>
      <c r="B9" s="1">
        <v>10.236000000000001</v>
      </c>
      <c r="C9" s="1">
        <v>16.559000000000001</v>
      </c>
      <c r="D9" s="1">
        <v>0.46899999999999997</v>
      </c>
      <c r="E9" s="1">
        <v>2.3690000000000002</v>
      </c>
      <c r="F9" s="1">
        <v>7.5259999999999998</v>
      </c>
      <c r="G9" s="1">
        <v>6.5540000000000003</v>
      </c>
      <c r="H9" s="1">
        <v>4.9880000000000004</v>
      </c>
      <c r="I9" s="1">
        <v>3.0409999999999999</v>
      </c>
    </row>
    <row r="10" spans="1:17" x14ac:dyDescent="0.3">
      <c r="A10" s="1">
        <v>1996</v>
      </c>
      <c r="B10" s="1">
        <v>11.135999999999999</v>
      </c>
      <c r="C10" s="1">
        <v>17.164000000000001</v>
      </c>
      <c r="D10" s="1">
        <v>0.56200000000000006</v>
      </c>
      <c r="E10" s="1">
        <v>2.9039999999999999</v>
      </c>
      <c r="F10" s="1">
        <v>7.9009999999999998</v>
      </c>
      <c r="G10" s="1">
        <v>6.9619999999999997</v>
      </c>
      <c r="H10" s="1">
        <v>5.0220000000000002</v>
      </c>
      <c r="I10" s="1">
        <v>2.988</v>
      </c>
    </row>
    <row r="11" spans="1:17" x14ac:dyDescent="0.3">
      <c r="A11" s="1">
        <v>1997</v>
      </c>
      <c r="B11" s="1">
        <v>11.638999999999999</v>
      </c>
      <c r="C11" s="1">
        <v>16.855</v>
      </c>
      <c r="D11" s="1">
        <v>0.49099999999999999</v>
      </c>
      <c r="E11" s="1">
        <v>2.4689999999999999</v>
      </c>
      <c r="F11" s="1">
        <v>7.8860000000000001</v>
      </c>
      <c r="G11" s="1">
        <v>7.2480000000000002</v>
      </c>
      <c r="H11" s="1">
        <v>4.9619999999999997</v>
      </c>
      <c r="I11" s="1">
        <v>3.0659999999999998</v>
      </c>
    </row>
    <row r="12" spans="1:17" x14ac:dyDescent="0.3">
      <c r="A12" s="1">
        <v>1998</v>
      </c>
      <c r="B12" s="1">
        <v>11.307</v>
      </c>
      <c r="C12" s="1">
        <v>17.167000000000002</v>
      </c>
      <c r="D12" s="1">
        <v>0.53700000000000003</v>
      </c>
      <c r="E12" s="1">
        <v>2.2349999999999999</v>
      </c>
      <c r="F12" s="1">
        <v>8.1140000000000008</v>
      </c>
      <c r="G12" s="1">
        <v>7.4640000000000004</v>
      </c>
      <c r="H12" s="1">
        <v>4.9530000000000003</v>
      </c>
      <c r="I12" s="1">
        <v>2.9129999999999998</v>
      </c>
    </row>
    <row r="13" spans="1:17" x14ac:dyDescent="0.3">
      <c r="A13" s="1">
        <v>1999</v>
      </c>
      <c r="B13" s="1">
        <v>11.827999999999999</v>
      </c>
      <c r="C13" s="1">
        <v>16.96</v>
      </c>
      <c r="D13" s="1">
        <v>0.52200000000000002</v>
      </c>
      <c r="E13" s="1">
        <v>2.4790000000000001</v>
      </c>
      <c r="F13" s="1">
        <v>8.5389999999999997</v>
      </c>
      <c r="G13" s="1">
        <v>7.5259999999999998</v>
      </c>
      <c r="H13" s="1">
        <v>4.9470000000000001</v>
      </c>
      <c r="I13" s="1">
        <v>2.8889999999999998</v>
      </c>
    </row>
    <row r="14" spans="1:17" x14ac:dyDescent="0.3">
      <c r="A14" s="1">
        <v>2000</v>
      </c>
      <c r="B14" s="1">
        <v>13.170999999999999</v>
      </c>
      <c r="C14" s="1">
        <v>16.821999999999999</v>
      </c>
      <c r="D14" s="1">
        <v>0.48399999999999999</v>
      </c>
      <c r="E14" s="1">
        <v>1.931</v>
      </c>
      <c r="F14" s="1">
        <v>8.3670000000000009</v>
      </c>
      <c r="G14" s="1">
        <v>6.5010000000000003</v>
      </c>
      <c r="H14" s="1">
        <v>4.798</v>
      </c>
      <c r="I14" s="1">
        <v>3.0139999999999998</v>
      </c>
    </row>
    <row r="15" spans="1:17" x14ac:dyDescent="0.3">
      <c r="A15" s="1">
        <v>2001</v>
      </c>
      <c r="B15" s="1">
        <v>14.138</v>
      </c>
      <c r="C15" s="1">
        <v>16.303999999999998</v>
      </c>
      <c r="D15" s="1">
        <v>0.54</v>
      </c>
      <c r="E15" s="1">
        <v>2.1480000000000001</v>
      </c>
      <c r="F15" s="1">
        <v>8.8680000000000003</v>
      </c>
      <c r="G15" s="1">
        <v>6.5860000000000003</v>
      </c>
      <c r="H15" s="1">
        <v>4.7389999999999999</v>
      </c>
      <c r="I15" s="1">
        <v>3.0139999999999998</v>
      </c>
    </row>
    <row r="16" spans="1:17" x14ac:dyDescent="0.3">
      <c r="A16" s="1">
        <v>2002</v>
      </c>
      <c r="B16" s="1">
        <v>13.805999999999999</v>
      </c>
      <c r="C16" s="1">
        <v>15.215999999999999</v>
      </c>
      <c r="D16" s="1">
        <v>0.58299999999999996</v>
      </c>
      <c r="E16" s="1">
        <v>2.343</v>
      </c>
      <c r="F16" s="1">
        <v>8.9469999999999992</v>
      </c>
      <c r="G16" s="1">
        <v>6.5469999999999997</v>
      </c>
      <c r="H16" s="1">
        <v>4.7249999999999996</v>
      </c>
      <c r="I16" s="1">
        <v>2.86</v>
      </c>
    </row>
    <row r="17" spans="1:9" x14ac:dyDescent="0.3">
      <c r="A17" s="1">
        <v>2003</v>
      </c>
      <c r="B17" s="1">
        <v>13.939</v>
      </c>
      <c r="C17" s="1">
        <v>15.081</v>
      </c>
      <c r="D17" s="1">
        <v>0.71399999999999997</v>
      </c>
      <c r="E17" s="1">
        <v>2.7370000000000001</v>
      </c>
      <c r="F17" s="1">
        <v>9.0869999999999997</v>
      </c>
      <c r="G17" s="1">
        <v>6.4720000000000004</v>
      </c>
      <c r="H17" s="1">
        <v>4.8090000000000002</v>
      </c>
      <c r="I17" s="1">
        <v>2.8079999999999998</v>
      </c>
    </row>
    <row r="18" spans="1:9" x14ac:dyDescent="0.3">
      <c r="A18" s="1">
        <v>2004</v>
      </c>
      <c r="B18" s="1">
        <v>14.167</v>
      </c>
      <c r="C18" s="1">
        <v>15.339</v>
      </c>
      <c r="D18" s="1">
        <v>0.60499999999999998</v>
      </c>
      <c r="E18" s="1">
        <v>2.3460000000000001</v>
      </c>
      <c r="F18" s="1">
        <v>9.3829999999999991</v>
      </c>
      <c r="G18" s="1">
        <v>6.5839999999999996</v>
      </c>
      <c r="H18" s="1">
        <v>4.7750000000000004</v>
      </c>
      <c r="I18" s="1">
        <v>2.8239999999999998</v>
      </c>
    </row>
    <row r="19" spans="1:9" x14ac:dyDescent="0.3">
      <c r="A19" s="1">
        <v>2005</v>
      </c>
      <c r="B19" s="1">
        <v>14.106</v>
      </c>
      <c r="C19" s="1">
        <v>14.872999999999999</v>
      </c>
      <c r="D19" s="1">
        <v>0.59</v>
      </c>
      <c r="E19" s="1">
        <v>1.86</v>
      </c>
      <c r="F19" s="1">
        <v>9.52</v>
      </c>
      <c r="G19" s="1">
        <v>6.4279999999999999</v>
      </c>
      <c r="H19" s="1">
        <v>4.7910000000000004</v>
      </c>
      <c r="I19" s="1">
        <v>2.72</v>
      </c>
    </row>
    <row r="20" spans="1:9" x14ac:dyDescent="0.3">
      <c r="A20" s="1">
        <v>2006</v>
      </c>
      <c r="B20" s="1">
        <v>13.706</v>
      </c>
      <c r="C20" s="1">
        <v>14.484</v>
      </c>
      <c r="D20" s="1">
        <v>0.64800000000000002</v>
      </c>
      <c r="E20" s="1">
        <v>1.958</v>
      </c>
      <c r="F20" s="1">
        <v>9.7970000000000006</v>
      </c>
      <c r="G20" s="1">
        <v>6.7880000000000003</v>
      </c>
      <c r="H20" s="1">
        <v>4.6970000000000001</v>
      </c>
      <c r="I20" s="1">
        <v>2.7930000000000001</v>
      </c>
    </row>
    <row r="21" spans="1:9" x14ac:dyDescent="0.3">
      <c r="A21" s="1">
        <v>2007</v>
      </c>
      <c r="B21" s="1">
        <v>15.164999999999999</v>
      </c>
      <c r="C21" s="1">
        <v>14.16</v>
      </c>
      <c r="D21" s="1">
        <v>0.94899999999999995</v>
      </c>
      <c r="E21" s="1">
        <v>1.7490000000000001</v>
      </c>
      <c r="F21" s="1">
        <v>10.029999999999999</v>
      </c>
      <c r="G21" s="1">
        <v>7.008</v>
      </c>
      <c r="H21" s="1">
        <v>4.702</v>
      </c>
      <c r="I21" s="1">
        <v>2.7850000000000001</v>
      </c>
    </row>
    <row r="22" spans="1:9" x14ac:dyDescent="0.3">
      <c r="A22" s="1">
        <v>2008</v>
      </c>
      <c r="B22" s="1">
        <v>14.807</v>
      </c>
      <c r="C22" s="1">
        <v>13.717000000000001</v>
      </c>
      <c r="D22" s="1">
        <v>0.80300000000000005</v>
      </c>
      <c r="E22" s="1">
        <v>1.569</v>
      </c>
      <c r="F22" s="1">
        <v>9.891</v>
      </c>
      <c r="G22" s="1">
        <v>6.79</v>
      </c>
      <c r="H22" s="1">
        <v>4.6760000000000002</v>
      </c>
      <c r="I22" s="1">
        <v>2.7679999999999998</v>
      </c>
    </row>
    <row r="23" spans="1:9" x14ac:dyDescent="0.3">
      <c r="A23" s="1">
        <v>2009</v>
      </c>
      <c r="B23" s="1">
        <v>13.683</v>
      </c>
      <c r="C23" s="1">
        <v>11.227</v>
      </c>
      <c r="D23" s="1">
        <v>2.0179999999999998</v>
      </c>
      <c r="E23" s="1">
        <v>1.706</v>
      </c>
      <c r="F23" s="1">
        <v>9.74</v>
      </c>
      <c r="G23" s="1">
        <v>6.7359999999999998</v>
      </c>
      <c r="H23" s="1">
        <v>4.641</v>
      </c>
      <c r="I23" s="1">
        <v>2.7850000000000001</v>
      </c>
    </row>
    <row r="24" spans="1:9" x14ac:dyDescent="0.3">
      <c r="A24" s="1">
        <v>2010</v>
      </c>
      <c r="B24" s="1">
        <v>13.788</v>
      </c>
      <c r="C24" s="1">
        <v>12.023999999999999</v>
      </c>
      <c r="D24" s="1">
        <v>2.4529999999999998</v>
      </c>
      <c r="E24" s="1">
        <v>2.012</v>
      </c>
      <c r="F24" s="1">
        <v>9.9879999999999995</v>
      </c>
      <c r="G24" s="1">
        <v>7.194</v>
      </c>
      <c r="H24" s="1">
        <v>4.5540000000000003</v>
      </c>
      <c r="I24" s="1">
        <v>2.839</v>
      </c>
    </row>
    <row r="25" spans="1:9" x14ac:dyDescent="0.3">
      <c r="A25" s="1">
        <v>2011</v>
      </c>
      <c r="B25" s="1">
        <v>13.47</v>
      </c>
      <c r="C25" s="1">
        <v>12.031000000000001</v>
      </c>
      <c r="D25" s="1">
        <v>2.2389999999999999</v>
      </c>
      <c r="E25" s="1">
        <v>1.468</v>
      </c>
      <c r="F25" s="1">
        <v>9.9220000000000006</v>
      </c>
      <c r="G25" s="1">
        <v>7.2869999999999999</v>
      </c>
      <c r="H25" s="1">
        <v>4.5529999999999999</v>
      </c>
      <c r="I25" s="1">
        <v>2.87</v>
      </c>
    </row>
    <row r="26" spans="1:9" x14ac:dyDescent="0.3">
      <c r="A26" s="1">
        <v>2012</v>
      </c>
      <c r="B26" s="1">
        <v>13.576000000000001</v>
      </c>
      <c r="C26" s="1">
        <v>11.739000000000001</v>
      </c>
      <c r="D26" s="1">
        <v>1.7230000000000001</v>
      </c>
      <c r="E26" s="1">
        <v>1.3420000000000001</v>
      </c>
      <c r="F26" s="1">
        <v>9.9580000000000002</v>
      </c>
      <c r="G26" s="1">
        <v>7.4909999999999997</v>
      </c>
      <c r="H26" s="1">
        <v>4.5640000000000001</v>
      </c>
      <c r="I26" s="1">
        <v>2.863</v>
      </c>
    </row>
    <row r="27" spans="1:9" x14ac:dyDescent="0.3">
      <c r="A27" s="1">
        <v>2013</v>
      </c>
      <c r="B27" s="1">
        <v>13.541</v>
      </c>
      <c r="C27" s="1">
        <v>11.781000000000001</v>
      </c>
      <c r="D27" s="1">
        <v>1.77</v>
      </c>
      <c r="E27" s="1">
        <v>1.2769999999999999</v>
      </c>
      <c r="F27" s="1">
        <v>10.007</v>
      </c>
      <c r="G27" s="1">
        <v>7.6020000000000003</v>
      </c>
      <c r="H27" s="1">
        <v>4.6079999999999997</v>
      </c>
      <c r="I27" s="1">
        <v>2.887</v>
      </c>
    </row>
    <row r="28" spans="1:9" x14ac:dyDescent="0.3">
      <c r="A28" s="1">
        <v>2014</v>
      </c>
      <c r="B28" s="1">
        <v>14.231</v>
      </c>
      <c r="C28" s="1">
        <v>11.433999999999999</v>
      </c>
      <c r="D28" s="1">
        <v>1.7669999999999999</v>
      </c>
      <c r="E28" s="1">
        <v>1.0509999999999999</v>
      </c>
      <c r="F28" s="1">
        <v>10.221</v>
      </c>
      <c r="G28" s="1">
        <v>7.6509999999999998</v>
      </c>
      <c r="H28" s="1">
        <v>4.7069999999999999</v>
      </c>
      <c r="I28" s="1">
        <v>2.8109999999999999</v>
      </c>
    </row>
    <row r="29" spans="1:9" x14ac:dyDescent="0.3">
      <c r="A29" s="1">
        <v>2015</v>
      </c>
      <c r="B29" s="1">
        <v>14.769</v>
      </c>
      <c r="C29" s="1">
        <v>11.717000000000001</v>
      </c>
      <c r="D29" s="1">
        <v>1.764</v>
      </c>
      <c r="E29" s="1">
        <v>0.94699999999999995</v>
      </c>
      <c r="F29" s="1">
        <v>10.253</v>
      </c>
      <c r="G29" s="1">
        <v>7.47</v>
      </c>
      <c r="H29" s="1">
        <v>4.7729999999999997</v>
      </c>
      <c r="I29" s="1">
        <v>2.722</v>
      </c>
    </row>
    <row r="30" spans="1:9" x14ac:dyDescent="0.3">
      <c r="A30" s="1">
        <v>2016</v>
      </c>
      <c r="B30" s="1">
        <v>14.472</v>
      </c>
      <c r="C30" s="1">
        <v>11.384</v>
      </c>
      <c r="D30" s="1">
        <v>1.7490000000000001</v>
      </c>
      <c r="E30" s="1">
        <v>1.044</v>
      </c>
      <c r="F30" s="1">
        <v>9.9890000000000008</v>
      </c>
      <c r="G30" s="1">
        <v>7.3979999999999997</v>
      </c>
      <c r="H30" s="1">
        <v>4.8239999999999998</v>
      </c>
      <c r="I30" s="1">
        <v>2.669</v>
      </c>
    </row>
    <row r="31" spans="1:9" x14ac:dyDescent="0.3">
      <c r="A31" s="1">
        <v>2017</v>
      </c>
      <c r="B31" s="1">
        <v>14.204000000000001</v>
      </c>
      <c r="C31" s="1">
        <v>11.795999999999999</v>
      </c>
      <c r="D31" s="1">
        <v>1.905</v>
      </c>
      <c r="E31" s="1">
        <v>0.92100000000000004</v>
      </c>
      <c r="F31" s="1">
        <v>9.1219999999999999</v>
      </c>
      <c r="G31" s="1">
        <v>7.508</v>
      </c>
      <c r="H31" s="1">
        <v>4.79</v>
      </c>
      <c r="I31" s="1">
        <v>2.5859999999999999</v>
      </c>
    </row>
    <row r="32" spans="1:9" x14ac:dyDescent="0.3">
      <c r="A32" s="1">
        <v>2018</v>
      </c>
      <c r="B32" s="1">
        <v>14.054</v>
      </c>
      <c r="C32" s="1">
        <v>11.819000000000001</v>
      </c>
      <c r="D32" s="1">
        <v>1.9</v>
      </c>
      <c r="E32" s="1">
        <v>0.79600000000000004</v>
      </c>
      <c r="F32" s="1">
        <v>9.3640000000000008</v>
      </c>
      <c r="G32" s="1">
        <v>7.75</v>
      </c>
      <c r="H32" s="1">
        <v>4.7969999999999997</v>
      </c>
      <c r="I32" s="1">
        <v>2.5049999999999999</v>
      </c>
    </row>
    <row r="33" spans="1:17" x14ac:dyDescent="0.3">
      <c r="A33" s="1">
        <v>2019</v>
      </c>
      <c r="B33" s="1">
        <v>13.887</v>
      </c>
      <c r="C33" s="1">
        <v>11.372999999999999</v>
      </c>
      <c r="D33" s="1">
        <v>1.794</v>
      </c>
      <c r="E33" s="1">
        <v>0.6</v>
      </c>
      <c r="F33" s="1">
        <v>8.73</v>
      </c>
      <c r="G33" s="1">
        <v>7.694</v>
      </c>
      <c r="H33" s="1">
        <v>4.7450000000000001</v>
      </c>
      <c r="I33" s="1">
        <v>2.3969999999999998</v>
      </c>
    </row>
    <row r="34" spans="1:17" x14ac:dyDescent="0.3">
      <c r="A34" s="1">
        <v>2020</v>
      </c>
      <c r="B34" s="1">
        <v>13.16</v>
      </c>
      <c r="C34" s="1">
        <v>11.250999999999999</v>
      </c>
      <c r="D34" s="1">
        <v>1.732</v>
      </c>
      <c r="E34" s="1">
        <v>0.52200000000000002</v>
      </c>
      <c r="F34" s="1">
        <v>8.3469999999999995</v>
      </c>
      <c r="G34" s="1">
        <v>7.383</v>
      </c>
      <c r="H34" s="1">
        <v>4.7539999999999996</v>
      </c>
      <c r="I34" s="1">
        <v>2.3420000000000001</v>
      </c>
    </row>
    <row r="35" spans="1:17" x14ac:dyDescent="0.3">
      <c r="A35" s="1">
        <v>2021</v>
      </c>
      <c r="B35" s="1">
        <v>12.12</v>
      </c>
      <c r="C35" s="1">
        <v>11.638999999999999</v>
      </c>
      <c r="D35" s="1">
        <v>1.764</v>
      </c>
      <c r="E35" s="1">
        <v>0.54500000000000004</v>
      </c>
      <c r="F35" s="1">
        <v>8.7110000000000003</v>
      </c>
      <c r="G35" s="1">
        <v>7.4349999999999996</v>
      </c>
      <c r="H35" s="1">
        <v>4.8159999999999998</v>
      </c>
      <c r="I35" s="1">
        <v>2.294</v>
      </c>
    </row>
    <row r="36" spans="1:17" x14ac:dyDescent="0.3">
      <c r="A36" s="1">
        <v>2022</v>
      </c>
      <c r="B36" s="1">
        <v>12.085000000000001</v>
      </c>
      <c r="C36" s="1">
        <v>11.502000000000001</v>
      </c>
      <c r="D36" s="1">
        <v>1.4930000000000001</v>
      </c>
      <c r="E36" s="1">
        <v>0.56799999999999995</v>
      </c>
      <c r="F36" s="1">
        <v>8.7029999999999994</v>
      </c>
      <c r="G36" s="1">
        <v>7.67</v>
      </c>
      <c r="H36" s="1">
        <v>4.7050000000000001</v>
      </c>
      <c r="I36" s="1">
        <v>2.242</v>
      </c>
    </row>
    <row r="37" spans="1:17" x14ac:dyDescent="0.3">
      <c r="A37" s="1">
        <v>2023</v>
      </c>
      <c r="B37" s="1">
        <v>11.56</v>
      </c>
      <c r="C37" s="1">
        <v>10.811</v>
      </c>
      <c r="D37" s="1">
        <v>1.2410000000000001</v>
      </c>
      <c r="E37" s="1">
        <v>0.63900000000000001</v>
      </c>
      <c r="F37" s="1">
        <v>8.0139999999999993</v>
      </c>
      <c r="G37" s="1">
        <v>7.6379999999999999</v>
      </c>
      <c r="H37" s="1">
        <v>4.5199999999999996</v>
      </c>
      <c r="I37" s="1">
        <v>2.2250000000000001</v>
      </c>
    </row>
    <row r="38" spans="1:17" x14ac:dyDescent="0.3">
      <c r="A38" s="1">
        <v>2024</v>
      </c>
      <c r="B38" s="1">
        <v>11.025</v>
      </c>
      <c r="C38" s="1">
        <v>10.587</v>
      </c>
      <c r="D38" s="1">
        <v>1.1839999999999999</v>
      </c>
      <c r="E38" s="1">
        <v>0.53800000000000003</v>
      </c>
      <c r="F38" s="1">
        <v>7.5259999999999998</v>
      </c>
      <c r="G38" s="1">
        <v>7.4279999999999999</v>
      </c>
      <c r="H38" s="1">
        <v>4.532</v>
      </c>
      <c r="I38" s="1">
        <v>2.1859999999999999</v>
      </c>
      <c r="J38" s="1">
        <v>11.025</v>
      </c>
      <c r="K38" s="1">
        <v>10.587</v>
      </c>
      <c r="L38" s="1">
        <v>1.1839999999999999</v>
      </c>
      <c r="M38" s="1">
        <v>0.53800000000000003</v>
      </c>
      <c r="N38" s="1">
        <v>7.5259999999999998</v>
      </c>
      <c r="O38" s="1">
        <v>7.4279999999999999</v>
      </c>
      <c r="P38" s="1">
        <v>4.532</v>
      </c>
      <c r="Q38" s="1">
        <v>2.1859999999999999</v>
      </c>
    </row>
    <row r="39" spans="1:17" x14ac:dyDescent="0.3">
      <c r="A39" s="1">
        <v>2025</v>
      </c>
      <c r="J39" s="1">
        <v>11.554</v>
      </c>
      <c r="K39" s="1">
        <v>10.653</v>
      </c>
      <c r="L39" s="1">
        <v>1.1579999999999999</v>
      </c>
      <c r="M39" s="1">
        <v>0.5</v>
      </c>
      <c r="N39" s="1">
        <v>7.1079999999999997</v>
      </c>
      <c r="O39" s="1">
        <v>7.173</v>
      </c>
      <c r="P39" s="1">
        <v>4.7089999999999996</v>
      </c>
      <c r="Q39" s="1">
        <v>2.0230000000000001</v>
      </c>
    </row>
    <row r="40" spans="1:17" x14ac:dyDescent="0.3">
      <c r="A40" s="1">
        <v>2026</v>
      </c>
      <c r="J40" s="1">
        <v>11.907999999999999</v>
      </c>
      <c r="K40" s="1">
        <v>10.548999999999999</v>
      </c>
      <c r="L40" s="1">
        <v>1.1399999999999999</v>
      </c>
      <c r="M40" s="1">
        <v>0.48499999999999999</v>
      </c>
      <c r="N40" s="1">
        <v>6.6349999999999998</v>
      </c>
      <c r="O40" s="1">
        <v>7.0720000000000001</v>
      </c>
      <c r="P40" s="1">
        <v>4.7329999999999997</v>
      </c>
      <c r="Q40" s="1">
        <v>1.9370000000000001</v>
      </c>
    </row>
    <row r="41" spans="1:17" x14ac:dyDescent="0.3">
      <c r="A41" s="1">
        <v>2027</v>
      </c>
      <c r="J41" s="1">
        <v>11.808</v>
      </c>
      <c r="K41" s="1">
        <v>10.433</v>
      </c>
      <c r="L41" s="1">
        <v>1.1259999999999999</v>
      </c>
      <c r="M41" s="1">
        <v>0.45900000000000002</v>
      </c>
      <c r="N41" s="1">
        <v>6.1630000000000003</v>
      </c>
      <c r="O41" s="1">
        <v>6.9580000000000002</v>
      </c>
      <c r="P41" s="1">
        <v>4.7510000000000003</v>
      </c>
      <c r="Q41" s="1">
        <v>1.853</v>
      </c>
    </row>
    <row r="42" spans="1:17" x14ac:dyDescent="0.3">
      <c r="A42" s="1">
        <v>2028</v>
      </c>
      <c r="J42" s="1">
        <v>10.442</v>
      </c>
      <c r="K42" s="1">
        <v>10.324999999999999</v>
      </c>
      <c r="L42" s="1">
        <v>1.113</v>
      </c>
      <c r="M42" s="1">
        <v>0.44600000000000001</v>
      </c>
      <c r="N42" s="1">
        <v>5.7640000000000002</v>
      </c>
      <c r="O42" s="1">
        <v>6.9139999999999997</v>
      </c>
      <c r="P42" s="1">
        <v>4.7670000000000003</v>
      </c>
      <c r="Q42" s="1">
        <v>1.778</v>
      </c>
    </row>
    <row r="43" spans="1:17" x14ac:dyDescent="0.3">
      <c r="A43" s="1">
        <v>2029</v>
      </c>
      <c r="J43" s="1">
        <v>10.224</v>
      </c>
      <c r="K43" s="1">
        <v>10.130000000000001</v>
      </c>
      <c r="L43" s="1">
        <v>0.77100000000000002</v>
      </c>
      <c r="M43" s="1">
        <v>0.435</v>
      </c>
      <c r="N43" s="1">
        <v>5.375</v>
      </c>
      <c r="O43" s="1">
        <v>6.7359999999999998</v>
      </c>
      <c r="P43" s="1">
        <v>4.782</v>
      </c>
      <c r="Q43" s="1">
        <v>1.6970000000000001</v>
      </c>
    </row>
    <row r="44" spans="1:17" x14ac:dyDescent="0.3">
      <c r="A44" s="1">
        <v>2030</v>
      </c>
      <c r="J44" s="1">
        <v>8.6530000000000005</v>
      </c>
      <c r="K44" s="1">
        <v>9.9489999999999998</v>
      </c>
      <c r="L44" s="1">
        <v>0.77300000000000002</v>
      </c>
      <c r="M44" s="1">
        <v>0.42499999999999999</v>
      </c>
      <c r="N44" s="1">
        <v>4.984</v>
      </c>
      <c r="O44" s="1">
        <v>6.5960000000000001</v>
      </c>
      <c r="P44" s="1">
        <v>4.798</v>
      </c>
      <c r="Q44" s="1">
        <v>1.617</v>
      </c>
    </row>
    <row r="45" spans="1:17" x14ac:dyDescent="0.3">
      <c r="A45" s="1">
        <v>2031</v>
      </c>
      <c r="J45" s="1">
        <v>8.33</v>
      </c>
      <c r="K45" s="1">
        <v>9.8130000000000006</v>
      </c>
      <c r="L45" s="1">
        <v>0.77600000000000002</v>
      </c>
      <c r="M45" s="1">
        <v>0.41399999999999998</v>
      </c>
      <c r="N45" s="1">
        <v>4.5949999999999998</v>
      </c>
      <c r="O45" s="1">
        <v>6.4560000000000004</v>
      </c>
      <c r="P45" s="1">
        <v>4.8</v>
      </c>
      <c r="Q45" s="1">
        <v>1.575</v>
      </c>
    </row>
    <row r="46" spans="1:17" x14ac:dyDescent="0.3">
      <c r="A46" s="1">
        <v>2032</v>
      </c>
      <c r="J46" s="1">
        <v>7.7859999999999996</v>
      </c>
      <c r="K46" s="1">
        <v>9.6950000000000003</v>
      </c>
      <c r="L46" s="1">
        <v>0.77900000000000003</v>
      </c>
      <c r="M46" s="1">
        <v>0.40400000000000003</v>
      </c>
      <c r="N46" s="1">
        <v>4.226</v>
      </c>
      <c r="O46" s="1">
        <v>6.319</v>
      </c>
      <c r="P46" s="1">
        <v>4.806</v>
      </c>
      <c r="Q46" s="1">
        <v>1.5389999999999999</v>
      </c>
    </row>
    <row r="47" spans="1:17" x14ac:dyDescent="0.3">
      <c r="A47" s="1">
        <v>2033</v>
      </c>
      <c r="J47" s="1">
        <v>7.125</v>
      </c>
      <c r="K47" s="1">
        <v>9.5869999999999997</v>
      </c>
      <c r="L47" s="1">
        <v>0.78100000000000003</v>
      </c>
      <c r="M47" s="1">
        <v>0.39400000000000002</v>
      </c>
      <c r="N47" s="1">
        <v>3.875</v>
      </c>
      <c r="O47" s="1">
        <v>6.1890000000000001</v>
      </c>
      <c r="P47" s="1">
        <v>4.8129999999999997</v>
      </c>
      <c r="Q47" s="1">
        <v>1.4850000000000001</v>
      </c>
    </row>
    <row r="48" spans="1:17" x14ac:dyDescent="0.3">
      <c r="A48" s="1">
        <v>2034</v>
      </c>
      <c r="J48" s="1">
        <v>6.4569999999999999</v>
      </c>
      <c r="K48" s="1">
        <v>9.48</v>
      </c>
      <c r="L48" s="1">
        <v>0.78400000000000003</v>
      </c>
      <c r="M48" s="1">
        <v>0.38400000000000001</v>
      </c>
      <c r="N48" s="1">
        <v>3.5409999999999999</v>
      </c>
      <c r="O48" s="1">
        <v>6.0469999999999997</v>
      </c>
      <c r="P48" s="1">
        <v>4.819</v>
      </c>
      <c r="Q48" s="1">
        <v>1.4530000000000001</v>
      </c>
    </row>
    <row r="49" spans="1:17" x14ac:dyDescent="0.3">
      <c r="A49" s="1">
        <v>2035</v>
      </c>
      <c r="J49" s="1">
        <v>5.7859999999999996</v>
      </c>
      <c r="K49" s="1">
        <v>9.3770000000000007</v>
      </c>
      <c r="L49" s="1">
        <v>0.78800000000000003</v>
      </c>
      <c r="M49" s="1">
        <v>0.374</v>
      </c>
      <c r="N49" s="1">
        <v>3.2229999999999999</v>
      </c>
      <c r="O49" s="1">
        <v>5.8819999999999997</v>
      </c>
      <c r="P49" s="1">
        <v>4.8250000000000002</v>
      </c>
      <c r="Q49" s="1">
        <v>1.421</v>
      </c>
    </row>
    <row r="50" spans="1:17" x14ac:dyDescent="0.3">
      <c r="A50" s="1">
        <v>2036</v>
      </c>
      <c r="J50" s="1">
        <v>5.6070000000000002</v>
      </c>
      <c r="K50" s="1">
        <v>9.2710000000000008</v>
      </c>
      <c r="L50" s="1">
        <v>0.79100000000000004</v>
      </c>
      <c r="M50" s="1">
        <v>0.36499999999999999</v>
      </c>
      <c r="N50" s="1">
        <v>2.9369999999999998</v>
      </c>
      <c r="O50" s="1">
        <v>5.7240000000000002</v>
      </c>
      <c r="P50" s="1">
        <v>4.8310000000000004</v>
      </c>
      <c r="Q50" s="1">
        <v>1.3919999999999999</v>
      </c>
    </row>
    <row r="51" spans="1:17" x14ac:dyDescent="0.3">
      <c r="A51" s="1">
        <v>2037</v>
      </c>
      <c r="J51" s="1">
        <v>5.4240000000000004</v>
      </c>
      <c r="K51" s="1">
        <v>9.1720000000000006</v>
      </c>
      <c r="L51" s="1">
        <v>0.79500000000000004</v>
      </c>
      <c r="M51" s="1">
        <v>0.35599999999999998</v>
      </c>
      <c r="N51" s="1">
        <v>2.68</v>
      </c>
      <c r="O51" s="1">
        <v>5.5810000000000004</v>
      </c>
      <c r="P51" s="1">
        <v>4.8360000000000003</v>
      </c>
      <c r="Q51" s="1">
        <v>1.3640000000000001</v>
      </c>
    </row>
    <row r="52" spans="1:17" x14ac:dyDescent="0.3">
      <c r="A52" s="1">
        <v>2038</v>
      </c>
      <c r="J52" s="1">
        <v>5.2489999999999997</v>
      </c>
      <c r="K52" s="1">
        <v>9.0609999999999999</v>
      </c>
      <c r="L52" s="1">
        <v>0.79900000000000004</v>
      </c>
      <c r="M52" s="1">
        <v>0.34699999999999998</v>
      </c>
      <c r="N52" s="1">
        <v>2.4550000000000001</v>
      </c>
      <c r="O52" s="1">
        <v>5.4130000000000003</v>
      </c>
      <c r="P52" s="1">
        <v>4.8410000000000002</v>
      </c>
      <c r="Q52" s="1">
        <v>1.337</v>
      </c>
    </row>
    <row r="53" spans="1:17" x14ac:dyDescent="0.3">
      <c r="A53" s="1">
        <v>2039</v>
      </c>
      <c r="J53" s="1">
        <v>5.077</v>
      </c>
      <c r="K53" s="1">
        <v>8.9390000000000001</v>
      </c>
      <c r="L53" s="1">
        <v>0.80300000000000005</v>
      </c>
      <c r="M53" s="1">
        <v>0.33900000000000002</v>
      </c>
      <c r="N53" s="1">
        <v>2.2519999999999998</v>
      </c>
      <c r="O53" s="1">
        <v>5.2549999999999999</v>
      </c>
      <c r="P53" s="1">
        <v>4.8449999999999998</v>
      </c>
      <c r="Q53" s="1">
        <v>1.3120000000000001</v>
      </c>
    </row>
    <row r="54" spans="1:17" x14ac:dyDescent="0.3">
      <c r="A54" s="1">
        <v>2040</v>
      </c>
      <c r="J54" s="1">
        <v>4.91</v>
      </c>
      <c r="K54" s="1">
        <v>8.8109999999999999</v>
      </c>
      <c r="L54" s="1">
        <v>0.80800000000000005</v>
      </c>
      <c r="M54" s="1">
        <v>0.33200000000000002</v>
      </c>
      <c r="N54" s="1">
        <v>2.0720000000000001</v>
      </c>
      <c r="O54" s="1">
        <v>5.0890000000000004</v>
      </c>
      <c r="P54" s="1">
        <v>4.8479999999999999</v>
      </c>
      <c r="Q54" s="1">
        <v>1.2869999999999999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3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176</v>
      </c>
    </row>
    <row r="3" spans="1:4" x14ac:dyDescent="0.25">
      <c r="A3" s="2" t="s">
        <v>172</v>
      </c>
      <c r="B3" s="2" t="s">
        <v>173</v>
      </c>
      <c r="C3" s="2" t="s">
        <v>174</v>
      </c>
      <c r="D3" s="2" t="s">
        <v>175</v>
      </c>
    </row>
    <row r="4" spans="1:4" x14ac:dyDescent="0.3">
      <c r="A4" s="1" t="s">
        <v>2</v>
      </c>
      <c r="B4" s="1">
        <v>92.24</v>
      </c>
      <c r="C4" s="1">
        <v>7.34</v>
      </c>
      <c r="D4" s="1">
        <v>6.17</v>
      </c>
    </row>
    <row r="5" spans="1:4" x14ac:dyDescent="0.3">
      <c r="A5" s="1" t="s">
        <v>3</v>
      </c>
      <c r="B5" s="1">
        <v>93.94</v>
      </c>
      <c r="C5" s="1">
        <v>7.41</v>
      </c>
      <c r="D5" s="1">
        <v>6.24</v>
      </c>
    </row>
    <row r="6" spans="1:4" x14ac:dyDescent="0.3">
      <c r="A6" s="1" t="s">
        <v>4</v>
      </c>
      <c r="B6" s="1">
        <v>93.74</v>
      </c>
      <c r="C6" s="1">
        <v>7.54</v>
      </c>
      <c r="D6" s="1">
        <v>6.35</v>
      </c>
    </row>
    <row r="7" spans="1:4" x14ac:dyDescent="0.3">
      <c r="A7" s="1" t="s">
        <v>5</v>
      </c>
      <c r="B7" s="1">
        <v>95.92</v>
      </c>
      <c r="C7" s="1">
        <v>7.49</v>
      </c>
      <c r="D7" s="1">
        <v>6.31</v>
      </c>
    </row>
    <row r="8" spans="1:4" x14ac:dyDescent="0.3">
      <c r="A8" s="1" t="s">
        <v>6</v>
      </c>
      <c r="B8" s="1">
        <v>97.19</v>
      </c>
      <c r="C8" s="1">
        <v>7.44</v>
      </c>
      <c r="D8" s="1">
        <v>6.22</v>
      </c>
    </row>
    <row r="9" spans="1:4" x14ac:dyDescent="0.3">
      <c r="A9" s="1" t="s">
        <v>7</v>
      </c>
      <c r="B9" s="1">
        <v>99.08</v>
      </c>
      <c r="C9" s="1">
        <v>7.56</v>
      </c>
      <c r="D9" s="1">
        <v>6.33</v>
      </c>
    </row>
    <row r="10" spans="1:4" x14ac:dyDescent="0.3">
      <c r="A10" s="1" t="s">
        <v>8</v>
      </c>
      <c r="B10" s="1">
        <v>99.92</v>
      </c>
      <c r="C10" s="1">
        <v>7.63</v>
      </c>
      <c r="D10" s="1">
        <v>6.37</v>
      </c>
    </row>
    <row r="11" spans="1:4" x14ac:dyDescent="0.3">
      <c r="A11" s="1" t="s">
        <v>9</v>
      </c>
      <c r="B11" s="1">
        <v>102.66</v>
      </c>
      <c r="C11" s="1">
        <v>7.62</v>
      </c>
      <c r="D11" s="1">
        <v>6.31</v>
      </c>
    </row>
    <row r="12" spans="1:4" x14ac:dyDescent="0.3">
      <c r="A12" s="1" t="s">
        <v>10</v>
      </c>
      <c r="B12" s="1">
        <v>104.06</v>
      </c>
      <c r="C12" s="1">
        <v>8.09</v>
      </c>
      <c r="D12" s="1">
        <v>6.79</v>
      </c>
    </row>
    <row r="13" spans="1:4" x14ac:dyDescent="0.3">
      <c r="A13" s="1" t="s">
        <v>11</v>
      </c>
      <c r="B13" s="1">
        <v>107.54</v>
      </c>
      <c r="C13" s="1">
        <v>8.16</v>
      </c>
      <c r="D13" s="1">
        <v>6.84</v>
      </c>
    </row>
    <row r="14" spans="1:4" x14ac:dyDescent="0.3">
      <c r="A14" s="1" t="s">
        <v>12</v>
      </c>
      <c r="B14" s="1">
        <v>110.35</v>
      </c>
      <c r="C14" s="1">
        <v>8.43</v>
      </c>
      <c r="D14" s="1">
        <v>7.08</v>
      </c>
    </row>
    <row r="15" spans="1:4" x14ac:dyDescent="0.3">
      <c r="A15" s="1" t="s">
        <v>13</v>
      </c>
      <c r="B15" s="1">
        <v>116.74</v>
      </c>
      <c r="C15" s="1">
        <v>8.66</v>
      </c>
      <c r="D15" s="1">
        <v>7.28</v>
      </c>
    </row>
    <row r="16" spans="1:4" x14ac:dyDescent="0.3">
      <c r="A16" s="1" t="s">
        <v>14</v>
      </c>
      <c r="B16" s="1">
        <v>118.51</v>
      </c>
      <c r="C16" s="1">
        <v>9.34</v>
      </c>
      <c r="D16" s="1">
        <v>7.9</v>
      </c>
    </row>
    <row r="17" spans="1:4" x14ac:dyDescent="0.3">
      <c r="A17" s="1" t="s">
        <v>15</v>
      </c>
      <c r="B17" s="1">
        <v>123.87</v>
      </c>
      <c r="C17" s="1">
        <v>9.6199999999999992</v>
      </c>
      <c r="D17" s="1">
        <v>8.2799999999999994</v>
      </c>
    </row>
    <row r="18" spans="1:4" x14ac:dyDescent="0.3">
      <c r="A18" s="1" t="s">
        <v>16</v>
      </c>
      <c r="B18" s="1">
        <v>126.08</v>
      </c>
      <c r="C18" s="1">
        <v>10.199999999999999</v>
      </c>
      <c r="D18" s="1">
        <v>8.8800000000000008</v>
      </c>
    </row>
    <row r="19" spans="1:4" x14ac:dyDescent="0.3">
      <c r="A19" s="1" t="s">
        <v>17</v>
      </c>
      <c r="B19" s="1">
        <v>128.88999999999999</v>
      </c>
      <c r="C19" s="1">
        <v>10.55</v>
      </c>
      <c r="D19" s="1">
        <v>9.31</v>
      </c>
    </row>
    <row r="20" spans="1:4" x14ac:dyDescent="0.3">
      <c r="A20" s="1" t="s">
        <v>18</v>
      </c>
      <c r="B20" s="1">
        <v>131.52000000000001</v>
      </c>
      <c r="C20" s="1">
        <v>11.85</v>
      </c>
      <c r="D20" s="1">
        <v>10.71</v>
      </c>
    </row>
    <row r="21" spans="1:4" x14ac:dyDescent="0.3">
      <c r="A21" s="1" t="s">
        <v>19</v>
      </c>
      <c r="B21" s="1">
        <v>134.62</v>
      </c>
      <c r="C21" s="1">
        <v>12.21</v>
      </c>
      <c r="D21" s="1">
        <v>11.06</v>
      </c>
    </row>
    <row r="22" spans="1:4" x14ac:dyDescent="0.3">
      <c r="A22" s="1" t="s">
        <v>20</v>
      </c>
      <c r="B22" s="1">
        <v>138.07</v>
      </c>
      <c r="C22" s="1">
        <v>12.62</v>
      </c>
      <c r="D22" s="1">
        <v>11.48</v>
      </c>
    </row>
    <row r="23" spans="1:4" x14ac:dyDescent="0.3">
      <c r="A23" s="1" t="s">
        <v>21</v>
      </c>
      <c r="B23" s="1">
        <v>146.13999999999999</v>
      </c>
      <c r="C23" s="1">
        <v>13.07</v>
      </c>
      <c r="D23" s="1">
        <v>11.94</v>
      </c>
    </row>
    <row r="24" spans="1:4" x14ac:dyDescent="0.3">
      <c r="A24" s="1" t="s">
        <v>22</v>
      </c>
      <c r="B24" s="1">
        <v>145.30000000000001</v>
      </c>
      <c r="C24" s="1">
        <v>13.42</v>
      </c>
      <c r="D24" s="1">
        <v>12.18</v>
      </c>
    </row>
    <row r="25" spans="1:4" x14ac:dyDescent="0.3">
      <c r="A25" s="1" t="s">
        <v>23</v>
      </c>
      <c r="B25" s="1">
        <v>146.71</v>
      </c>
      <c r="C25" s="1">
        <v>13.38</v>
      </c>
      <c r="D25" s="1">
        <v>12.13</v>
      </c>
    </row>
    <row r="26" spans="1:4" x14ac:dyDescent="0.3">
      <c r="A26" s="1" t="s">
        <v>24</v>
      </c>
      <c r="B26" s="1">
        <v>147.16</v>
      </c>
      <c r="C26" s="1">
        <v>13.44</v>
      </c>
      <c r="D26" s="1">
        <v>12.15</v>
      </c>
    </row>
    <row r="27" spans="1:4" x14ac:dyDescent="0.3">
      <c r="A27" s="1" t="s">
        <v>25</v>
      </c>
      <c r="B27" s="1">
        <v>150.59</v>
      </c>
      <c r="C27" s="1">
        <v>13.52</v>
      </c>
      <c r="D27" s="1">
        <v>12.21</v>
      </c>
    </row>
    <row r="28" spans="1:4" x14ac:dyDescent="0.3">
      <c r="A28" s="1" t="s">
        <v>26</v>
      </c>
      <c r="B28" s="1">
        <v>147.86000000000001</v>
      </c>
      <c r="C28" s="1">
        <v>13.78</v>
      </c>
      <c r="D28" s="1">
        <v>12.46</v>
      </c>
    </row>
    <row r="29" spans="1:4" x14ac:dyDescent="0.3">
      <c r="A29" s="1" t="s">
        <v>27</v>
      </c>
      <c r="B29" s="1">
        <v>147.31</v>
      </c>
      <c r="C29" s="1">
        <v>13.15</v>
      </c>
      <c r="D29" s="1">
        <v>11.74</v>
      </c>
    </row>
    <row r="30" spans="1:4" x14ac:dyDescent="0.3">
      <c r="A30" s="1" t="s">
        <v>28</v>
      </c>
      <c r="B30" s="1">
        <v>146.79</v>
      </c>
      <c r="C30" s="1">
        <v>12.84</v>
      </c>
      <c r="D30" s="1">
        <v>11.33</v>
      </c>
    </row>
    <row r="31" spans="1:4" x14ac:dyDescent="0.3">
      <c r="A31" s="1" t="s">
        <v>29</v>
      </c>
      <c r="B31" s="1">
        <v>149.33000000000001</v>
      </c>
      <c r="C31" s="1">
        <v>12.64</v>
      </c>
      <c r="D31" s="1">
        <v>11.06</v>
      </c>
    </row>
    <row r="32" spans="1:4" x14ac:dyDescent="0.3">
      <c r="A32" s="1" t="s">
        <v>30</v>
      </c>
      <c r="B32" s="1">
        <v>147.33000000000001</v>
      </c>
      <c r="C32" s="1">
        <v>13.13</v>
      </c>
      <c r="D32" s="1">
        <v>11.56</v>
      </c>
    </row>
    <row r="33" spans="1:4" x14ac:dyDescent="0.3">
      <c r="A33" s="1" t="s">
        <v>31</v>
      </c>
      <c r="B33" s="1">
        <v>147.31</v>
      </c>
      <c r="C33" s="1">
        <v>12.97</v>
      </c>
      <c r="D33" s="1">
        <v>11.42</v>
      </c>
    </row>
    <row r="34" spans="1:4" x14ac:dyDescent="0.3">
      <c r="A34" s="1" t="s">
        <v>32</v>
      </c>
      <c r="B34" s="1">
        <v>144.85</v>
      </c>
      <c r="C34" s="1">
        <v>12.86</v>
      </c>
      <c r="D34" s="1">
        <v>11.32</v>
      </c>
    </row>
    <row r="35" spans="1:4" x14ac:dyDescent="0.3">
      <c r="A35" s="1" t="s">
        <v>33</v>
      </c>
      <c r="B35" s="1">
        <v>145.5</v>
      </c>
      <c r="C35" s="1">
        <v>12.64</v>
      </c>
      <c r="D35" s="1">
        <v>11.09</v>
      </c>
    </row>
    <row r="36" spans="1:4" x14ac:dyDescent="0.3">
      <c r="A36" s="1" t="s">
        <v>34</v>
      </c>
      <c r="B36" s="1">
        <v>142.24</v>
      </c>
      <c r="C36" s="1">
        <v>12.67</v>
      </c>
      <c r="D36" s="1">
        <v>10.98</v>
      </c>
    </row>
    <row r="37" spans="1:4" x14ac:dyDescent="0.3">
      <c r="A37" s="1" t="s">
        <v>35</v>
      </c>
      <c r="B37" s="1">
        <v>139.9</v>
      </c>
      <c r="C37" s="1">
        <v>12.39</v>
      </c>
      <c r="D37" s="1">
        <v>10.7</v>
      </c>
    </row>
    <row r="38" spans="1:4" x14ac:dyDescent="0.3">
      <c r="A38" s="1" t="s">
        <v>36</v>
      </c>
      <c r="B38" s="1">
        <v>136.53</v>
      </c>
      <c r="C38" s="1">
        <v>12.09</v>
      </c>
      <c r="D38" s="1">
        <v>10.39</v>
      </c>
    </row>
    <row r="39" spans="1:4" x14ac:dyDescent="0.3">
      <c r="A39" s="1" t="s">
        <v>37</v>
      </c>
      <c r="B39" s="1">
        <v>135.68</v>
      </c>
      <c r="C39" s="1">
        <v>11.8</v>
      </c>
      <c r="D39" s="1">
        <v>10.119999999999999</v>
      </c>
    </row>
    <row r="40" spans="1:4" x14ac:dyDescent="0.3">
      <c r="A40" s="1" t="s">
        <v>38</v>
      </c>
      <c r="B40" s="1">
        <v>132.38</v>
      </c>
      <c r="C40" s="1">
        <v>13.12</v>
      </c>
      <c r="D40" s="1">
        <v>11.53</v>
      </c>
    </row>
    <row r="41" spans="1:4" x14ac:dyDescent="0.3">
      <c r="A41" s="1" t="s">
        <v>39</v>
      </c>
      <c r="B41" s="1">
        <v>129.63999999999999</v>
      </c>
      <c r="C41" s="1">
        <v>12.67</v>
      </c>
      <c r="D41" s="1">
        <v>11.04</v>
      </c>
    </row>
    <row r="42" spans="1:4" x14ac:dyDescent="0.3">
      <c r="A42" s="1" t="s">
        <v>40</v>
      </c>
      <c r="B42" s="1">
        <v>126.61</v>
      </c>
      <c r="C42" s="1">
        <v>12.51</v>
      </c>
      <c r="D42" s="1">
        <v>10.94</v>
      </c>
    </row>
    <row r="43" spans="1:4" x14ac:dyDescent="0.3">
      <c r="A43" s="1" t="s">
        <v>41</v>
      </c>
      <c r="B43" s="1">
        <v>126.49</v>
      </c>
      <c r="C43" s="1">
        <v>12.45</v>
      </c>
      <c r="D43" s="1">
        <v>10.99</v>
      </c>
    </row>
    <row r="44" spans="1:4" x14ac:dyDescent="0.3">
      <c r="A44" s="1" t="s">
        <v>42</v>
      </c>
      <c r="B44" s="1">
        <v>122.5</v>
      </c>
      <c r="C44" s="1">
        <v>12.26</v>
      </c>
      <c r="D44" s="1">
        <v>10.73</v>
      </c>
    </row>
    <row r="45" spans="1:4" x14ac:dyDescent="0.3">
      <c r="A45" s="1" t="s">
        <v>43</v>
      </c>
      <c r="B45" s="1">
        <v>120.32</v>
      </c>
      <c r="C45" s="1">
        <v>11.26</v>
      </c>
      <c r="D45" s="1">
        <v>9.52</v>
      </c>
    </row>
    <row r="46" spans="1:4" x14ac:dyDescent="0.3">
      <c r="A46" s="1" t="s">
        <v>44</v>
      </c>
      <c r="B46" s="1">
        <v>118.04</v>
      </c>
      <c r="C46" s="1">
        <v>10.43</v>
      </c>
      <c r="D46" s="1">
        <v>8.39</v>
      </c>
    </row>
    <row r="47" spans="1:4" x14ac:dyDescent="0.3">
      <c r="A47" s="1" t="s">
        <v>45</v>
      </c>
      <c r="B47" s="1">
        <v>117.69</v>
      </c>
      <c r="C47" s="1">
        <v>9.7100000000000009</v>
      </c>
      <c r="D47" s="1">
        <v>7.42</v>
      </c>
    </row>
    <row r="48" spans="1:4" x14ac:dyDescent="0.3">
      <c r="A48" s="1" t="s">
        <v>46</v>
      </c>
      <c r="B48" s="1">
        <v>116.04</v>
      </c>
      <c r="C48" s="1">
        <v>9.86</v>
      </c>
      <c r="D48" s="1">
        <v>7.61</v>
      </c>
    </row>
    <row r="49" spans="1:4" x14ac:dyDescent="0.3">
      <c r="A49" s="1" t="s">
        <v>47</v>
      </c>
      <c r="B49" s="1">
        <v>115.57</v>
      </c>
      <c r="C49" s="1">
        <v>9.51</v>
      </c>
      <c r="D49" s="1">
        <v>7.17</v>
      </c>
    </row>
    <row r="50" spans="1:4" x14ac:dyDescent="0.3">
      <c r="A50" s="1" t="s">
        <v>48</v>
      </c>
      <c r="B50" s="1">
        <v>115.26</v>
      </c>
      <c r="C50" s="1">
        <v>9.34</v>
      </c>
      <c r="D50" s="1">
        <v>6.94</v>
      </c>
    </row>
    <row r="51" spans="1:4" x14ac:dyDescent="0.3">
      <c r="A51" s="1" t="s">
        <v>49</v>
      </c>
      <c r="B51" s="1">
        <v>115.74</v>
      </c>
      <c r="C51" s="1">
        <v>9.3800000000000008</v>
      </c>
      <c r="D51" s="1">
        <v>7</v>
      </c>
    </row>
    <row r="52" spans="1:4" x14ac:dyDescent="0.3">
      <c r="A52" s="1" t="s">
        <v>50</v>
      </c>
      <c r="B52" s="1">
        <v>113.94</v>
      </c>
      <c r="C52" s="1">
        <v>9.3699999999999992</v>
      </c>
      <c r="D52" s="1">
        <v>6.98</v>
      </c>
    </row>
    <row r="53" spans="1:4" x14ac:dyDescent="0.3">
      <c r="A53" s="1" t="s">
        <v>51</v>
      </c>
      <c r="B53" s="1">
        <v>113.8</v>
      </c>
      <c r="C53" s="1">
        <v>9.1199999999999992</v>
      </c>
      <c r="D53" s="1">
        <v>6.7</v>
      </c>
    </row>
    <row r="54" spans="1:4" x14ac:dyDescent="0.3">
      <c r="A54" s="1" t="s">
        <v>52</v>
      </c>
      <c r="B54" s="1">
        <v>113.8</v>
      </c>
      <c r="C54" s="1">
        <v>9.07</v>
      </c>
      <c r="D54" s="1">
        <v>6.62</v>
      </c>
    </row>
    <row r="55" spans="1:4" x14ac:dyDescent="0.3">
      <c r="A55" s="1" t="s">
        <v>53</v>
      </c>
      <c r="B55" s="1">
        <v>113.6</v>
      </c>
      <c r="C55" s="1">
        <v>8.99</v>
      </c>
      <c r="D55" s="1">
        <v>6.52</v>
      </c>
    </row>
    <row r="56" spans="1:4" x14ac:dyDescent="0.3">
      <c r="A56" s="1" t="s">
        <v>54</v>
      </c>
      <c r="B56" s="1">
        <v>113.92</v>
      </c>
      <c r="C56" s="1">
        <v>8.9499999999999993</v>
      </c>
      <c r="D56" s="1">
        <v>6.42</v>
      </c>
    </row>
    <row r="57" spans="1:4" x14ac:dyDescent="0.3">
      <c r="A57" s="1" t="s">
        <v>55</v>
      </c>
      <c r="B57" s="1">
        <v>114.08</v>
      </c>
      <c r="C57" s="1">
        <v>8.86</v>
      </c>
      <c r="D57" s="1">
        <v>6.25</v>
      </c>
    </row>
    <row r="58" spans="1:4" x14ac:dyDescent="0.3">
      <c r="A58" s="1" t="s">
        <v>56</v>
      </c>
      <c r="B58" s="1">
        <v>114.63</v>
      </c>
      <c r="C58" s="1">
        <v>8.77</v>
      </c>
      <c r="D58" s="1">
        <v>6.11</v>
      </c>
    </row>
    <row r="59" spans="1:4" x14ac:dyDescent="0.3">
      <c r="A59" s="1" t="s">
        <v>57</v>
      </c>
      <c r="B59" s="1">
        <v>114.93</v>
      </c>
      <c r="C59" s="1">
        <v>8.6999999999999993</v>
      </c>
      <c r="D59" s="1">
        <v>5.95</v>
      </c>
    </row>
    <row r="60" spans="1:4" x14ac:dyDescent="0.3">
      <c r="A60" s="1" t="s">
        <v>58</v>
      </c>
      <c r="B60" s="1">
        <v>114.77</v>
      </c>
      <c r="C60" s="1">
        <v>8.3000000000000007</v>
      </c>
      <c r="D60" s="1">
        <v>5.22</v>
      </c>
    </row>
    <row r="61" spans="1:4" x14ac:dyDescent="0.3">
      <c r="A61" s="1" t="s">
        <v>59</v>
      </c>
      <c r="B61" s="1">
        <v>114.99</v>
      </c>
      <c r="C61" s="1">
        <v>8.1300000000000008</v>
      </c>
      <c r="D61" s="1">
        <v>4.8899999999999997</v>
      </c>
    </row>
    <row r="62" spans="1:4" x14ac:dyDescent="0.3">
      <c r="A62" s="1" t="s">
        <v>60</v>
      </c>
      <c r="B62" s="1">
        <v>115.66</v>
      </c>
      <c r="C62" s="1">
        <v>8.18</v>
      </c>
      <c r="D62" s="1">
        <v>4.96</v>
      </c>
    </row>
    <row r="63" spans="1:4" x14ac:dyDescent="0.3">
      <c r="A63" s="1" t="s">
        <v>61</v>
      </c>
      <c r="B63" s="1">
        <v>116.61</v>
      </c>
      <c r="C63" s="1">
        <v>8.2799999999999994</v>
      </c>
      <c r="D63" s="1">
        <v>5.07</v>
      </c>
    </row>
    <row r="64" spans="1:4" x14ac:dyDescent="0.3">
      <c r="A64" s="1" t="s">
        <v>62</v>
      </c>
      <c r="B64" s="1">
        <v>116.82</v>
      </c>
      <c r="C64" s="1">
        <v>8.08</v>
      </c>
      <c r="D64" s="1">
        <v>4.6100000000000003</v>
      </c>
    </row>
    <row r="65" spans="1:4" x14ac:dyDescent="0.3">
      <c r="A65" s="1" t="s">
        <v>63</v>
      </c>
      <c r="B65" s="1">
        <v>117.38</v>
      </c>
      <c r="C65" s="1">
        <v>8.1199999999999992</v>
      </c>
      <c r="D65" s="1">
        <v>4.7</v>
      </c>
    </row>
    <row r="66" spans="1:4" x14ac:dyDescent="0.3">
      <c r="A66" s="1" t="s">
        <v>64</v>
      </c>
      <c r="B66" s="1">
        <v>116.34</v>
      </c>
      <c r="C66" s="1">
        <v>8.81</v>
      </c>
      <c r="D66" s="1">
        <v>6</v>
      </c>
    </row>
    <row r="67" spans="1:4" x14ac:dyDescent="0.3">
      <c r="A67" s="1" t="s">
        <v>65</v>
      </c>
      <c r="B67" s="1">
        <v>114.91</v>
      </c>
      <c r="C67" s="1">
        <v>9.43</v>
      </c>
      <c r="D67" s="1">
        <v>7.13</v>
      </c>
    </row>
    <row r="68" spans="1:4" x14ac:dyDescent="0.3">
      <c r="A68" s="1" t="s">
        <v>66</v>
      </c>
      <c r="B68" s="1">
        <v>113.93</v>
      </c>
      <c r="C68" s="1">
        <v>9.1999999999999993</v>
      </c>
      <c r="D68" s="1">
        <v>6.82</v>
      </c>
    </row>
    <row r="69" spans="1:4" x14ac:dyDescent="0.3">
      <c r="A69" s="1" t="s">
        <v>67</v>
      </c>
      <c r="B69" s="1">
        <v>114.57</v>
      </c>
      <c r="C69" s="1">
        <v>8.94</v>
      </c>
      <c r="D69" s="1">
        <v>6.41</v>
      </c>
    </row>
    <row r="70" spans="1:4" x14ac:dyDescent="0.3">
      <c r="A70" s="1" t="s">
        <v>68</v>
      </c>
      <c r="B70" s="1">
        <v>116.49</v>
      </c>
      <c r="C70" s="1">
        <v>8.84</v>
      </c>
      <c r="D70" s="1">
        <v>6.15</v>
      </c>
    </row>
    <row r="71" spans="1:4" x14ac:dyDescent="0.3">
      <c r="A71" s="1" t="s">
        <v>69</v>
      </c>
      <c r="B71" s="1">
        <v>118.94</v>
      </c>
      <c r="C71" s="1">
        <v>8.8699999999999992</v>
      </c>
      <c r="D71" s="1">
        <v>6.03</v>
      </c>
    </row>
    <row r="72" spans="1:4" x14ac:dyDescent="0.3">
      <c r="A72" s="1" t="s">
        <v>70</v>
      </c>
      <c r="B72" s="1">
        <v>120.4</v>
      </c>
      <c r="C72" s="1">
        <v>8.85</v>
      </c>
      <c r="D72" s="1">
        <v>5.83</v>
      </c>
    </row>
    <row r="73" spans="1:4" x14ac:dyDescent="0.3">
      <c r="A73" s="1" t="s">
        <v>71</v>
      </c>
      <c r="B73" s="1">
        <v>123.39</v>
      </c>
      <c r="C73" s="1">
        <v>9.1</v>
      </c>
      <c r="D73" s="1">
        <v>6.14</v>
      </c>
    </row>
    <row r="74" spans="1:4" x14ac:dyDescent="0.3">
      <c r="A74" s="1" t="s">
        <v>72</v>
      </c>
      <c r="B74" s="1">
        <v>124.78</v>
      </c>
      <c r="C74" s="1">
        <v>9.52</v>
      </c>
      <c r="D74" s="1">
        <v>6.73</v>
      </c>
    </row>
    <row r="75" spans="1:4" x14ac:dyDescent="0.3">
      <c r="A75" s="1" t="s">
        <v>73</v>
      </c>
      <c r="B75" s="1">
        <v>126.37</v>
      </c>
      <c r="C75" s="1">
        <v>9.77</v>
      </c>
      <c r="D75" s="1">
        <v>7.04</v>
      </c>
    </row>
    <row r="76" spans="1:4" x14ac:dyDescent="0.3">
      <c r="A76" s="1" t="s">
        <v>74</v>
      </c>
      <c r="B76" s="1">
        <v>127.84</v>
      </c>
      <c r="C76" s="1">
        <v>9.9700000000000006</v>
      </c>
      <c r="D76" s="1">
        <v>7.24</v>
      </c>
    </row>
    <row r="77" spans="1:4" x14ac:dyDescent="0.3">
      <c r="A77" s="1" t="s">
        <v>75</v>
      </c>
      <c r="B77" s="1">
        <v>130.13</v>
      </c>
      <c r="C77" s="1">
        <v>9.98</v>
      </c>
      <c r="D77" s="1">
        <v>7.18</v>
      </c>
    </row>
    <row r="78" spans="1:4" x14ac:dyDescent="0.3">
      <c r="A78" s="1" t="s">
        <v>76</v>
      </c>
      <c r="B78" s="1">
        <v>132.79</v>
      </c>
      <c r="C78" s="1">
        <v>10.39</v>
      </c>
      <c r="D78" s="1">
        <v>7.64</v>
      </c>
    </row>
    <row r="79" spans="1:4" x14ac:dyDescent="0.3">
      <c r="A79" s="1" t="s">
        <v>77</v>
      </c>
      <c r="B79" s="1">
        <v>135.29</v>
      </c>
      <c r="C79" s="1">
        <v>10.32</v>
      </c>
      <c r="D79" s="1">
        <v>7.37</v>
      </c>
    </row>
    <row r="80" spans="1:4" x14ac:dyDescent="0.3">
      <c r="A80" s="1" t="s">
        <v>78</v>
      </c>
      <c r="B80" s="1">
        <v>136.63999999999999</v>
      </c>
      <c r="C80" s="1">
        <v>10.46</v>
      </c>
      <c r="D80" s="1">
        <v>7.43</v>
      </c>
    </row>
    <row r="81" spans="1:4" x14ac:dyDescent="0.3">
      <c r="A81" s="1" t="s">
        <v>79</v>
      </c>
      <c r="B81" s="1">
        <v>139.16999999999999</v>
      </c>
      <c r="C81" s="1">
        <v>10.47</v>
      </c>
      <c r="D81" s="1">
        <v>7.37</v>
      </c>
    </row>
    <row r="82" spans="1:4" x14ac:dyDescent="0.3">
      <c r="A82" s="1" t="s">
        <v>80</v>
      </c>
      <c r="B82" s="1">
        <v>139.82</v>
      </c>
      <c r="C82" s="1">
        <v>10.66</v>
      </c>
      <c r="D82" s="1">
        <v>7.6</v>
      </c>
    </row>
    <row r="83" spans="1:4" x14ac:dyDescent="0.3">
      <c r="A83" s="1" t="s">
        <v>81</v>
      </c>
      <c r="B83" s="1">
        <v>140.19999999999999</v>
      </c>
      <c r="C83" s="1">
        <v>10.82</v>
      </c>
      <c r="D83" s="1">
        <v>7.82</v>
      </c>
    </row>
    <row r="84" spans="1:4" x14ac:dyDescent="0.3">
      <c r="A84" s="1" t="s">
        <v>82</v>
      </c>
      <c r="B84" s="1">
        <v>140.99</v>
      </c>
      <c r="C84" s="1">
        <v>10.79</v>
      </c>
      <c r="D84" s="1">
        <v>7.7</v>
      </c>
    </row>
    <row r="85" spans="1:4" x14ac:dyDescent="0.3">
      <c r="A85" s="1" t="s">
        <v>83</v>
      </c>
      <c r="B85" s="1">
        <v>143.19999999999999</v>
      </c>
      <c r="C85" s="1">
        <v>10.5</v>
      </c>
      <c r="D85" s="1">
        <v>7.06</v>
      </c>
    </row>
    <row r="86" spans="1:4" x14ac:dyDescent="0.3">
      <c r="A86" s="1" t="s">
        <v>84</v>
      </c>
      <c r="B86" s="1">
        <v>145.51</v>
      </c>
      <c r="C86" s="1">
        <v>10.08</v>
      </c>
      <c r="D86" s="1">
        <v>6.09</v>
      </c>
    </row>
    <row r="87" spans="1:4" x14ac:dyDescent="0.3">
      <c r="A87" s="1" t="s">
        <v>85</v>
      </c>
      <c r="B87" s="1">
        <v>147.77000000000001</v>
      </c>
      <c r="C87" s="1">
        <v>9.75</v>
      </c>
      <c r="D87" s="1">
        <v>5.19</v>
      </c>
    </row>
    <row r="88" spans="1:4" x14ac:dyDescent="0.3">
      <c r="A88" s="1" t="s">
        <v>86</v>
      </c>
      <c r="B88" s="1">
        <v>149.41</v>
      </c>
      <c r="C88" s="1">
        <v>9.76</v>
      </c>
      <c r="D88" s="1">
        <v>4.96</v>
      </c>
    </row>
    <row r="89" spans="1:4" x14ac:dyDescent="0.3">
      <c r="A89" s="1" t="s">
        <v>87</v>
      </c>
      <c r="B89" s="1">
        <v>151.91999999999999</v>
      </c>
      <c r="C89" s="1">
        <v>9.76</v>
      </c>
      <c r="D89" s="1">
        <v>4.76</v>
      </c>
    </row>
    <row r="90" spans="1:4" x14ac:dyDescent="0.3">
      <c r="A90" s="1" t="s">
        <v>88</v>
      </c>
      <c r="B90" s="1">
        <v>154.61000000000001</v>
      </c>
      <c r="C90" s="1">
        <v>9.91</v>
      </c>
      <c r="D90" s="1">
        <v>4.71</v>
      </c>
    </row>
    <row r="91" spans="1:4" x14ac:dyDescent="0.3">
      <c r="A91" s="1" t="s">
        <v>89</v>
      </c>
      <c r="B91" s="1">
        <v>158.04</v>
      </c>
      <c r="C91" s="1">
        <v>10.01</v>
      </c>
      <c r="D91" s="1">
        <v>4.6900000000000004</v>
      </c>
    </row>
    <row r="92" spans="1:4" x14ac:dyDescent="0.3">
      <c r="A92" s="1" t="s">
        <v>90</v>
      </c>
      <c r="B92" s="1">
        <v>160.71</v>
      </c>
      <c r="C92" s="1">
        <v>10.16</v>
      </c>
      <c r="D92" s="1">
        <v>4.6100000000000003</v>
      </c>
    </row>
    <row r="93" spans="1:4" x14ac:dyDescent="0.3">
      <c r="A93" s="1" t="s">
        <v>91</v>
      </c>
      <c r="B93" s="1">
        <v>163.79</v>
      </c>
      <c r="C93" s="1">
        <v>10.24</v>
      </c>
      <c r="D93" s="1">
        <v>4.62</v>
      </c>
    </row>
    <row r="94" spans="1:4" x14ac:dyDescent="0.3">
      <c r="A94" s="1" t="s">
        <v>92</v>
      </c>
      <c r="B94" s="1">
        <v>166.5</v>
      </c>
      <c r="C94" s="1">
        <v>10.44</v>
      </c>
      <c r="D94" s="1">
        <v>4.68</v>
      </c>
    </row>
    <row r="95" spans="1:4" x14ac:dyDescent="0.3">
      <c r="A95" s="1" t="s">
        <v>93</v>
      </c>
      <c r="B95" s="1">
        <v>170.21</v>
      </c>
      <c r="C95" s="1">
        <v>10.63</v>
      </c>
      <c r="D95" s="1">
        <v>4.82</v>
      </c>
    </row>
    <row r="96" spans="1:4" x14ac:dyDescent="0.3">
      <c r="A96" s="1" t="s">
        <v>94</v>
      </c>
      <c r="B96" s="1">
        <v>171.85</v>
      </c>
      <c r="C96" s="1">
        <v>10.83</v>
      </c>
      <c r="D96" s="1">
        <v>4.97</v>
      </c>
    </row>
    <row r="97" spans="1:4" x14ac:dyDescent="0.3">
      <c r="A97" s="1" t="s">
        <v>95</v>
      </c>
      <c r="B97" s="1">
        <v>176.25</v>
      </c>
      <c r="C97" s="1">
        <v>11.08</v>
      </c>
      <c r="D97" s="1">
        <v>5.16</v>
      </c>
    </row>
    <row r="98" spans="1:4" x14ac:dyDescent="0.3">
      <c r="A98" s="1" t="s">
        <v>96</v>
      </c>
      <c r="B98" s="1">
        <v>178.98</v>
      </c>
      <c r="C98" s="1">
        <v>11.24</v>
      </c>
      <c r="D98" s="1">
        <v>5.2</v>
      </c>
    </row>
    <row r="99" spans="1:4" x14ac:dyDescent="0.3">
      <c r="A99" s="1" t="s">
        <v>97</v>
      </c>
      <c r="B99" s="1">
        <v>181.85</v>
      </c>
      <c r="C99" s="1">
        <v>11.54</v>
      </c>
      <c r="D99" s="1">
        <v>5.64</v>
      </c>
    </row>
    <row r="100" spans="1:4" x14ac:dyDescent="0.3">
      <c r="A100" s="1" t="s">
        <v>98</v>
      </c>
      <c r="B100" s="1">
        <v>182.29</v>
      </c>
      <c r="C100" s="1">
        <v>11.93</v>
      </c>
      <c r="D100" s="1">
        <v>6.24</v>
      </c>
    </row>
    <row r="101" spans="1:4" x14ac:dyDescent="0.3">
      <c r="A101" s="1" t="s">
        <v>99</v>
      </c>
      <c r="B101" s="1">
        <v>185.02</v>
      </c>
      <c r="C101" s="1">
        <v>12.14</v>
      </c>
      <c r="D101" s="1">
        <v>6.66</v>
      </c>
    </row>
    <row r="102" spans="1:4" x14ac:dyDescent="0.3">
      <c r="A102" s="1" t="s">
        <v>100</v>
      </c>
      <c r="B102" s="1">
        <v>186.85</v>
      </c>
      <c r="C102" s="1">
        <v>12.54</v>
      </c>
      <c r="D102" s="1">
        <v>7.26</v>
      </c>
    </row>
    <row r="103" spans="1:4" x14ac:dyDescent="0.3">
      <c r="A103" s="1" t="s">
        <v>101</v>
      </c>
      <c r="B103" s="1">
        <v>189.56</v>
      </c>
      <c r="C103" s="1">
        <v>12.94</v>
      </c>
      <c r="D103" s="1">
        <v>7.89</v>
      </c>
    </row>
    <row r="104" spans="1:4" x14ac:dyDescent="0.3">
      <c r="A104" s="1" t="s">
        <v>102</v>
      </c>
      <c r="B104" s="1">
        <v>190.48</v>
      </c>
      <c r="C104" s="1">
        <v>13.36</v>
      </c>
      <c r="D104" s="1">
        <v>8.4499999999999993</v>
      </c>
    </row>
    <row r="105" spans="1:4" x14ac:dyDescent="0.3">
      <c r="A105" s="1" t="s">
        <v>103</v>
      </c>
      <c r="B105" s="1">
        <v>191.68</v>
      </c>
      <c r="C105" s="1">
        <v>13.54</v>
      </c>
      <c r="D105" s="1">
        <v>8.84</v>
      </c>
    </row>
    <row r="106" spans="1:4" x14ac:dyDescent="0.3">
      <c r="A106" s="1" t="s">
        <v>104</v>
      </c>
      <c r="B106" s="1">
        <v>191.95</v>
      </c>
      <c r="C106" s="1">
        <v>13.84</v>
      </c>
      <c r="D106" s="1">
        <v>9.2799999999999994</v>
      </c>
    </row>
    <row r="107" spans="1:4" x14ac:dyDescent="0.3">
      <c r="A107" s="1" t="s">
        <v>105</v>
      </c>
      <c r="B107" s="1">
        <v>191.49</v>
      </c>
      <c r="C107" s="1">
        <v>13.66</v>
      </c>
      <c r="D107" s="1">
        <v>8.9600000000000009</v>
      </c>
    </row>
    <row r="108" spans="1:4" x14ac:dyDescent="0.3">
      <c r="A108" s="1" t="s">
        <v>106</v>
      </c>
      <c r="B108" s="1">
        <v>191.64</v>
      </c>
      <c r="C108" s="1">
        <v>13.04</v>
      </c>
      <c r="D108" s="1">
        <v>7.57</v>
      </c>
    </row>
    <row r="109" spans="1:4" x14ac:dyDescent="0.3">
      <c r="A109" s="1" t="s">
        <v>107</v>
      </c>
      <c r="B109" s="1">
        <v>192.66</v>
      </c>
      <c r="C109" s="1">
        <v>12.43</v>
      </c>
      <c r="D109" s="1">
        <v>6.22</v>
      </c>
    </row>
    <row r="110" spans="1:4" x14ac:dyDescent="0.3">
      <c r="A110" s="1" t="s">
        <v>108</v>
      </c>
      <c r="B110" s="1">
        <v>193.21</v>
      </c>
      <c r="C110" s="1">
        <v>12.26</v>
      </c>
      <c r="D110" s="1">
        <v>5.66</v>
      </c>
    </row>
    <row r="111" spans="1:4" x14ac:dyDescent="0.3">
      <c r="A111" s="1" t="s">
        <v>109</v>
      </c>
      <c r="B111" s="1">
        <v>193.28</v>
      </c>
      <c r="C111" s="1">
        <v>12.25</v>
      </c>
      <c r="D111" s="1">
        <v>5.58</v>
      </c>
    </row>
    <row r="112" spans="1:4" x14ac:dyDescent="0.3">
      <c r="A112" s="1" t="s">
        <v>110</v>
      </c>
      <c r="B112" s="1">
        <v>192</v>
      </c>
      <c r="C112" s="1">
        <v>12.17</v>
      </c>
      <c r="D112" s="1">
        <v>5.45</v>
      </c>
    </row>
    <row r="113" spans="1:4" x14ac:dyDescent="0.3">
      <c r="A113" s="1" t="s">
        <v>111</v>
      </c>
      <c r="B113" s="1">
        <v>193.06</v>
      </c>
      <c r="C113" s="1">
        <v>12.18</v>
      </c>
      <c r="D113" s="1">
        <v>5.56</v>
      </c>
    </row>
    <row r="114" spans="1:4" x14ac:dyDescent="0.3">
      <c r="A114" s="1" t="s">
        <v>112</v>
      </c>
      <c r="B114" s="1">
        <v>195.57</v>
      </c>
      <c r="C114" s="1">
        <v>12.34</v>
      </c>
      <c r="D114" s="1">
        <v>5.72</v>
      </c>
    </row>
    <row r="115" spans="1:4" x14ac:dyDescent="0.3">
      <c r="A115" s="1" t="s">
        <v>113</v>
      </c>
      <c r="B115" s="1">
        <v>197.36</v>
      </c>
      <c r="C115" s="1">
        <v>12.48</v>
      </c>
      <c r="D115" s="1">
        <v>5.76</v>
      </c>
    </row>
    <row r="116" spans="1:4" x14ac:dyDescent="0.3">
      <c r="A116" s="1" t="s">
        <v>114</v>
      </c>
      <c r="B116" s="1">
        <v>197.29</v>
      </c>
      <c r="C116" s="1">
        <v>12.49</v>
      </c>
      <c r="D116" s="1">
        <v>5.67</v>
      </c>
    </row>
    <row r="117" spans="1:4" x14ac:dyDescent="0.3">
      <c r="A117" s="1" t="s">
        <v>115</v>
      </c>
      <c r="B117" s="1">
        <v>199.1</v>
      </c>
      <c r="C117" s="1">
        <v>12.51</v>
      </c>
      <c r="D117" s="1">
        <v>5.68</v>
      </c>
    </row>
    <row r="118" spans="1:4" x14ac:dyDescent="0.3">
      <c r="A118" s="1" t="s">
        <v>116</v>
      </c>
      <c r="B118" s="1">
        <v>200.3</v>
      </c>
      <c r="C118" s="1">
        <v>12.7</v>
      </c>
      <c r="D118" s="1">
        <v>5.97</v>
      </c>
    </row>
    <row r="119" spans="1:4" x14ac:dyDescent="0.3">
      <c r="A119" s="1" t="s">
        <v>117</v>
      </c>
      <c r="B119" s="1">
        <v>201.63</v>
      </c>
      <c r="C119" s="1">
        <v>12.89</v>
      </c>
      <c r="D119" s="1">
        <v>6.26</v>
      </c>
    </row>
    <row r="120" spans="1:4" x14ac:dyDescent="0.3">
      <c r="A120" s="1" t="s">
        <v>118</v>
      </c>
      <c r="B120" s="1">
        <v>202.88</v>
      </c>
      <c r="C120" s="1">
        <v>12.94</v>
      </c>
      <c r="D120" s="1">
        <v>6.31</v>
      </c>
    </row>
    <row r="121" spans="1:4" x14ac:dyDescent="0.3">
      <c r="A121" s="1" t="s">
        <v>119</v>
      </c>
      <c r="B121" s="1">
        <v>204.21</v>
      </c>
      <c r="C121" s="1">
        <v>12.97</v>
      </c>
      <c r="D121" s="1">
        <v>6.23</v>
      </c>
    </row>
    <row r="122" spans="1:4" x14ac:dyDescent="0.3">
      <c r="A122" s="1" t="s">
        <v>120</v>
      </c>
      <c r="B122" s="1">
        <v>205.5</v>
      </c>
      <c r="C122" s="1">
        <v>13.09</v>
      </c>
      <c r="D122" s="1">
        <v>6.25</v>
      </c>
    </row>
    <row r="123" spans="1:4" x14ac:dyDescent="0.3">
      <c r="A123" s="1" t="s">
        <v>121</v>
      </c>
      <c r="B123" s="1">
        <v>206.68</v>
      </c>
      <c r="C123" s="1">
        <v>13.1</v>
      </c>
      <c r="D123" s="1">
        <v>6.24</v>
      </c>
    </row>
    <row r="124" spans="1:4" x14ac:dyDescent="0.3">
      <c r="A124" s="1" t="s">
        <v>122</v>
      </c>
      <c r="B124" s="1">
        <v>206.98</v>
      </c>
      <c r="C124" s="1">
        <v>13.12</v>
      </c>
      <c r="D124" s="1">
        <v>6.09</v>
      </c>
    </row>
    <row r="125" spans="1:4" x14ac:dyDescent="0.3">
      <c r="A125" s="1" t="s">
        <v>123</v>
      </c>
      <c r="B125" s="1">
        <v>207.85</v>
      </c>
      <c r="C125" s="1">
        <v>13.17</v>
      </c>
      <c r="D125" s="1">
        <v>6.3</v>
      </c>
    </row>
    <row r="126" spans="1:4" x14ac:dyDescent="0.3">
      <c r="A126" s="1" t="s">
        <v>124</v>
      </c>
      <c r="B126" s="1">
        <v>208.43</v>
      </c>
      <c r="C126" s="1">
        <v>13.25</v>
      </c>
      <c r="D126" s="1">
        <v>6.32</v>
      </c>
    </row>
    <row r="127" spans="1:4" x14ac:dyDescent="0.3">
      <c r="A127" s="1" t="s">
        <v>125</v>
      </c>
      <c r="B127" s="1">
        <v>209.79</v>
      </c>
      <c r="C127" s="1">
        <v>13.3</v>
      </c>
      <c r="D127" s="1">
        <v>6.31</v>
      </c>
    </row>
    <row r="128" spans="1:4" x14ac:dyDescent="0.3">
      <c r="A128" s="1" t="s">
        <v>126</v>
      </c>
      <c r="B128" s="1">
        <v>210.06</v>
      </c>
      <c r="C128" s="1">
        <v>13.46</v>
      </c>
      <c r="D128" s="1">
        <v>6.42</v>
      </c>
    </row>
    <row r="129" spans="1:4" x14ac:dyDescent="0.3">
      <c r="A129" s="1" t="s">
        <v>127</v>
      </c>
      <c r="B129" s="1">
        <v>211.56</v>
      </c>
      <c r="C129" s="1">
        <v>13.41</v>
      </c>
      <c r="D129" s="1">
        <v>6.25</v>
      </c>
    </row>
    <row r="130" spans="1:4" x14ac:dyDescent="0.3">
      <c r="A130" s="1" t="s">
        <v>128</v>
      </c>
      <c r="B130" s="1">
        <v>212.44</v>
      </c>
      <c r="C130" s="1">
        <v>13.45</v>
      </c>
      <c r="D130" s="1">
        <v>6.21</v>
      </c>
    </row>
    <row r="131" spans="1:4" x14ac:dyDescent="0.3">
      <c r="A131" s="1" t="s">
        <v>129</v>
      </c>
      <c r="B131" s="1">
        <v>213.34</v>
      </c>
      <c r="C131" s="1">
        <v>13.41</v>
      </c>
      <c r="D131" s="1">
        <v>5.98</v>
      </c>
    </row>
    <row r="132" spans="1:4" x14ac:dyDescent="0.3">
      <c r="A132" s="1" t="s">
        <v>130</v>
      </c>
      <c r="B132" s="1">
        <v>213.07</v>
      </c>
      <c r="C132" s="1">
        <v>13.34</v>
      </c>
      <c r="D132" s="1">
        <v>5.75</v>
      </c>
    </row>
    <row r="133" spans="1:4" x14ac:dyDescent="0.3">
      <c r="A133" s="1" t="s">
        <v>131</v>
      </c>
      <c r="B133" s="1">
        <v>209.51</v>
      </c>
      <c r="C133" s="1">
        <v>13.05</v>
      </c>
      <c r="D133" s="1">
        <v>5.56</v>
      </c>
    </row>
    <row r="134" spans="1:4" x14ac:dyDescent="0.3">
      <c r="A134" s="1" t="s">
        <v>132</v>
      </c>
      <c r="B134" s="1">
        <v>210.79</v>
      </c>
      <c r="C134" s="1">
        <v>13.03</v>
      </c>
      <c r="D134" s="1">
        <v>5.27</v>
      </c>
    </row>
    <row r="135" spans="1:4" x14ac:dyDescent="0.3">
      <c r="A135" s="1" t="s">
        <v>133</v>
      </c>
      <c r="B135" s="1">
        <v>209.84</v>
      </c>
      <c r="C135" s="1">
        <v>12.9</v>
      </c>
      <c r="D135" s="1">
        <v>4.9400000000000004</v>
      </c>
    </row>
    <row r="136" spans="1:4" x14ac:dyDescent="0.3">
      <c r="A136" s="1" t="s">
        <v>134</v>
      </c>
      <c r="B136" s="1">
        <v>211.44</v>
      </c>
      <c r="C136" s="1">
        <v>13.13</v>
      </c>
      <c r="D136" s="1">
        <v>5.13</v>
      </c>
    </row>
    <row r="137" spans="1:4" x14ac:dyDescent="0.3">
      <c r="A137" s="1" t="s">
        <v>135</v>
      </c>
      <c r="B137" s="1">
        <v>214.61</v>
      </c>
      <c r="C137" s="1">
        <v>13.14</v>
      </c>
      <c r="D137" s="1">
        <v>4.9800000000000004</v>
      </c>
    </row>
    <row r="138" spans="1:4" x14ac:dyDescent="0.3">
      <c r="A138" s="1" t="s">
        <v>136</v>
      </c>
      <c r="B138" s="1">
        <v>217.64</v>
      </c>
      <c r="C138" s="1">
        <v>13.33</v>
      </c>
      <c r="D138" s="1">
        <v>5</v>
      </c>
    </row>
    <row r="139" spans="1:4" x14ac:dyDescent="0.3">
      <c r="A139" s="1" t="s">
        <v>137</v>
      </c>
      <c r="B139" s="1">
        <v>219.58</v>
      </c>
      <c r="C139" s="1">
        <v>13.5</v>
      </c>
      <c r="D139" s="1">
        <v>5.07</v>
      </c>
    </row>
    <row r="140" spans="1:4" x14ac:dyDescent="0.3">
      <c r="A140" s="1" t="s">
        <v>138</v>
      </c>
      <c r="B140" s="1">
        <v>219.94</v>
      </c>
      <c r="C140" s="1">
        <v>13.57</v>
      </c>
      <c r="D140" s="1">
        <v>5.15</v>
      </c>
    </row>
    <row r="141" spans="1:4" x14ac:dyDescent="0.3">
      <c r="A141" s="1" t="s">
        <v>139</v>
      </c>
      <c r="B141" s="1">
        <v>222.24</v>
      </c>
      <c r="C141" s="1">
        <v>13.64</v>
      </c>
      <c r="D141" s="1">
        <v>5.16</v>
      </c>
    </row>
    <row r="142" spans="1:4" x14ac:dyDescent="0.3">
      <c r="A142" s="1" t="s">
        <v>140</v>
      </c>
      <c r="B142" s="1">
        <v>223.6</v>
      </c>
      <c r="C142" s="1">
        <v>13.76</v>
      </c>
      <c r="D142" s="1">
        <v>5.21</v>
      </c>
    </row>
    <row r="143" spans="1:4" x14ac:dyDescent="0.3">
      <c r="A143" s="1" t="s">
        <v>141</v>
      </c>
      <c r="B143" s="1">
        <v>224.49</v>
      </c>
      <c r="C143" s="1">
        <v>13.83</v>
      </c>
      <c r="D143" s="1">
        <v>5.21</v>
      </c>
    </row>
    <row r="144" spans="1:4" x14ac:dyDescent="0.3">
      <c r="A144" s="1" t="s">
        <v>142</v>
      </c>
      <c r="B144" s="1">
        <v>225.84</v>
      </c>
      <c r="C144" s="1">
        <v>13.95</v>
      </c>
      <c r="D144" s="1">
        <v>5.16</v>
      </c>
    </row>
    <row r="145" spans="1:4" x14ac:dyDescent="0.3">
      <c r="A145" s="1" t="s">
        <v>143</v>
      </c>
      <c r="B145" s="1">
        <v>227.66</v>
      </c>
      <c r="C145" s="1">
        <v>13.97</v>
      </c>
      <c r="D145" s="1">
        <v>5.2</v>
      </c>
    </row>
    <row r="146" spans="1:4" x14ac:dyDescent="0.3">
      <c r="A146" s="1" t="s">
        <v>144</v>
      </c>
      <c r="B146" s="1">
        <v>229.68</v>
      </c>
      <c r="C146" s="1">
        <v>14.05</v>
      </c>
      <c r="D146" s="1">
        <v>5.05</v>
      </c>
    </row>
    <row r="147" spans="1:4" x14ac:dyDescent="0.3">
      <c r="A147" s="1" t="s">
        <v>145</v>
      </c>
      <c r="B147" s="1">
        <v>229.57</v>
      </c>
      <c r="C147" s="1">
        <v>14.15</v>
      </c>
      <c r="D147" s="1">
        <v>5.21</v>
      </c>
    </row>
    <row r="148" spans="1:4" x14ac:dyDescent="0.3">
      <c r="A148" s="1" t="s">
        <v>146</v>
      </c>
      <c r="B148" s="1">
        <v>229.51</v>
      </c>
      <c r="C148" s="1">
        <v>14.19</v>
      </c>
      <c r="D148" s="1">
        <v>5.24</v>
      </c>
    </row>
    <row r="149" spans="1:4" x14ac:dyDescent="0.3">
      <c r="A149" s="1" t="s">
        <v>147</v>
      </c>
      <c r="B149" s="1">
        <v>230.66</v>
      </c>
      <c r="C149" s="1">
        <v>14.23</v>
      </c>
      <c r="D149" s="1">
        <v>5.37</v>
      </c>
    </row>
    <row r="150" spans="1:4" x14ac:dyDescent="0.3">
      <c r="A150" s="1" t="s">
        <v>148</v>
      </c>
      <c r="B150" s="1">
        <v>230.39</v>
      </c>
      <c r="C150" s="1">
        <v>14.38</v>
      </c>
      <c r="D150" s="1">
        <v>5.64</v>
      </c>
    </row>
    <row r="151" spans="1:4" x14ac:dyDescent="0.3">
      <c r="A151" s="1" t="s">
        <v>149</v>
      </c>
      <c r="B151" s="1">
        <v>230.74</v>
      </c>
      <c r="C151" s="1">
        <v>14.54</v>
      </c>
      <c r="D151" s="1">
        <v>5.96</v>
      </c>
    </row>
    <row r="152" spans="1:4" x14ac:dyDescent="0.3">
      <c r="A152" s="1" t="s">
        <v>150</v>
      </c>
      <c r="B152" s="1">
        <v>231.5</v>
      </c>
      <c r="C152" s="1">
        <v>14.66</v>
      </c>
      <c r="D152" s="1">
        <v>6.19</v>
      </c>
    </row>
    <row r="153" spans="1:4" x14ac:dyDescent="0.3">
      <c r="A153" s="1" t="s">
        <v>151</v>
      </c>
      <c r="B153" s="1">
        <v>233.08</v>
      </c>
      <c r="C153" s="1">
        <v>14.12</v>
      </c>
      <c r="D153" s="1">
        <v>4.6399999999999997</v>
      </c>
    </row>
    <row r="154" spans="1:4" x14ac:dyDescent="0.3">
      <c r="A154" s="1" t="s">
        <v>152</v>
      </c>
      <c r="B154" s="1">
        <v>235.13</v>
      </c>
      <c r="C154" s="1">
        <v>14.14</v>
      </c>
      <c r="D154" s="1">
        <v>4.3600000000000003</v>
      </c>
    </row>
    <row r="155" spans="1:4" x14ac:dyDescent="0.3">
      <c r="A155" s="1" t="s">
        <v>153</v>
      </c>
      <c r="B155" s="1">
        <v>235.97</v>
      </c>
      <c r="C155" s="1">
        <v>14.19</v>
      </c>
      <c r="D155" s="1">
        <v>4.3099999999999996</v>
      </c>
    </row>
    <row r="156" spans="1:4" x14ac:dyDescent="0.3">
      <c r="A156" s="1" t="s">
        <v>154</v>
      </c>
      <c r="B156" s="1">
        <v>236.06</v>
      </c>
      <c r="C156" s="1">
        <v>14.16</v>
      </c>
      <c r="D156" s="1">
        <v>4.09</v>
      </c>
    </row>
    <row r="157" spans="1:4" x14ac:dyDescent="0.3">
      <c r="A157" s="1" t="s">
        <v>155</v>
      </c>
      <c r="B157" s="1">
        <v>238.43</v>
      </c>
      <c r="C157" s="1">
        <v>14.14</v>
      </c>
      <c r="D157" s="1">
        <v>4.0199999999999996</v>
      </c>
    </row>
    <row r="158" spans="1:4" x14ac:dyDescent="0.3">
      <c r="A158" s="1" t="s">
        <v>156</v>
      </c>
      <c r="B158" s="1">
        <v>239.15</v>
      </c>
      <c r="C158" s="1">
        <v>14.24</v>
      </c>
      <c r="D158" s="1">
        <v>3.98</v>
      </c>
    </row>
    <row r="159" spans="1:4" x14ac:dyDescent="0.3">
      <c r="A159" s="1" t="s">
        <v>157</v>
      </c>
      <c r="B159" s="1">
        <v>231.58</v>
      </c>
      <c r="C159" s="1">
        <v>13.88</v>
      </c>
      <c r="D159" s="1">
        <v>4.07</v>
      </c>
    </row>
    <row r="160" spans="1:4" x14ac:dyDescent="0.3">
      <c r="A160" s="1" t="s">
        <v>158</v>
      </c>
      <c r="B160" s="1">
        <v>230.03</v>
      </c>
      <c r="C160" s="1">
        <v>13.87</v>
      </c>
      <c r="D160" s="1">
        <v>4.13</v>
      </c>
    </row>
    <row r="161" spans="1:4" x14ac:dyDescent="0.3">
      <c r="A161" s="1" t="s">
        <v>159</v>
      </c>
      <c r="B161" s="1">
        <v>228.67</v>
      </c>
      <c r="C161" s="1">
        <v>13.8</v>
      </c>
      <c r="D161" s="1">
        <v>4.3499999999999996</v>
      </c>
    </row>
    <row r="162" spans="1:4" x14ac:dyDescent="0.3">
      <c r="A162" s="1" t="s">
        <v>160</v>
      </c>
      <c r="B162" s="1">
        <v>227.86</v>
      </c>
      <c r="C162" s="1">
        <v>14.02</v>
      </c>
      <c r="D162" s="1">
        <v>4.96</v>
      </c>
    </row>
    <row r="163" spans="1:4" x14ac:dyDescent="0.3">
      <c r="A163" s="1" t="s">
        <v>161</v>
      </c>
      <c r="B163" s="1">
        <v>236.22</v>
      </c>
      <c r="C163" s="1">
        <v>15.09</v>
      </c>
      <c r="D163" s="1">
        <v>6.67</v>
      </c>
    </row>
    <row r="164" spans="1:4" x14ac:dyDescent="0.3">
      <c r="A164" s="1" t="s">
        <v>162</v>
      </c>
      <c r="B164" s="1">
        <v>235.97</v>
      </c>
      <c r="C164" s="1">
        <v>15.27</v>
      </c>
      <c r="D164" s="1">
        <v>7.18</v>
      </c>
    </row>
    <row r="165" spans="1:4" x14ac:dyDescent="0.3">
      <c r="A165" s="1" t="s">
        <v>163</v>
      </c>
      <c r="B165" s="1">
        <v>235.06</v>
      </c>
      <c r="C165" s="1">
        <v>15.43</v>
      </c>
      <c r="D165" s="1">
        <v>7.69</v>
      </c>
    </row>
    <row r="166" spans="1:4" x14ac:dyDescent="0.3">
      <c r="A166" s="1" t="s">
        <v>164</v>
      </c>
      <c r="B166" s="1">
        <v>234.62</v>
      </c>
      <c r="C166" s="1">
        <v>15.71</v>
      </c>
      <c r="D166" s="1">
        <v>8.36</v>
      </c>
    </row>
    <row r="167" spans="1:4" x14ac:dyDescent="0.3">
      <c r="A167" s="1" t="s">
        <v>165</v>
      </c>
      <c r="B167" s="1">
        <v>234.44</v>
      </c>
      <c r="C167" s="1">
        <v>15.93</v>
      </c>
      <c r="D167" s="1">
        <v>8.83</v>
      </c>
    </row>
    <row r="168" spans="1:4" x14ac:dyDescent="0.3">
      <c r="A168" s="1" t="s">
        <v>166</v>
      </c>
      <c r="B168" s="1">
        <v>232.47</v>
      </c>
      <c r="C168" s="1">
        <v>15.93</v>
      </c>
      <c r="D168" s="1">
        <v>8.9700000000000006</v>
      </c>
    </row>
    <row r="169" spans="1:4" x14ac:dyDescent="0.3">
      <c r="A169" s="1" t="s">
        <v>167</v>
      </c>
      <c r="B169" s="1">
        <v>231.31</v>
      </c>
      <c r="C169" s="1">
        <v>15.74</v>
      </c>
      <c r="D169" s="1">
        <v>8.9</v>
      </c>
    </row>
    <row r="170" spans="1:4" x14ac:dyDescent="0.3">
      <c r="A170" s="1" t="s">
        <v>168</v>
      </c>
      <c r="B170" s="1">
        <v>229.99</v>
      </c>
      <c r="C170" s="1">
        <v>15.67</v>
      </c>
      <c r="D170" s="1">
        <v>8.85</v>
      </c>
    </row>
    <row r="171" spans="1:4" x14ac:dyDescent="0.3">
      <c r="A171" s="1" t="s">
        <v>169</v>
      </c>
      <c r="B171" s="1">
        <v>226.79</v>
      </c>
      <c r="C171" s="1">
        <v>15.48</v>
      </c>
      <c r="D171" s="1">
        <v>8.67</v>
      </c>
    </row>
    <row r="172" spans="1:4" x14ac:dyDescent="0.3">
      <c r="A172" s="1" t="s">
        <v>170</v>
      </c>
      <c r="B172" s="1">
        <v>224.41</v>
      </c>
      <c r="C172" s="1">
        <v>15.3</v>
      </c>
      <c r="D172" s="1">
        <v>8.49</v>
      </c>
    </row>
    <row r="173" spans="1:4" x14ac:dyDescent="0.3">
      <c r="A173" s="1" t="s">
        <v>171</v>
      </c>
      <c r="B173" s="1">
        <v>223.27</v>
      </c>
      <c r="C173" s="1">
        <v>15.18</v>
      </c>
      <c r="D173" s="1">
        <v>8.49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2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178</v>
      </c>
    </row>
    <row r="3" spans="1:2" x14ac:dyDescent="0.25">
      <c r="A3" s="2" t="s">
        <v>172</v>
      </c>
      <c r="B3" s="2" t="s">
        <v>177</v>
      </c>
    </row>
    <row r="4" spans="1:2" x14ac:dyDescent="0.3">
      <c r="A4" s="1" t="s">
        <v>2</v>
      </c>
      <c r="B4" s="1">
        <v>110</v>
      </c>
    </row>
    <row r="5" spans="1:2" x14ac:dyDescent="0.3">
      <c r="A5" s="1" t="s">
        <v>3</v>
      </c>
      <c r="B5" s="1">
        <v>108.6</v>
      </c>
    </row>
    <row r="6" spans="1:2" x14ac:dyDescent="0.3">
      <c r="A6" s="1" t="s">
        <v>4</v>
      </c>
      <c r="B6" s="1">
        <v>107.9</v>
      </c>
    </row>
    <row r="7" spans="1:2" x14ac:dyDescent="0.3">
      <c r="A7" s="1" t="s">
        <v>5</v>
      </c>
      <c r="B7" s="1">
        <v>107</v>
      </c>
    </row>
    <row r="8" spans="1:2" x14ac:dyDescent="0.3">
      <c r="A8" s="1" t="s">
        <v>6</v>
      </c>
      <c r="B8" s="1">
        <v>106.1</v>
      </c>
    </row>
    <row r="9" spans="1:2" x14ac:dyDescent="0.3">
      <c r="A9" s="1" t="s">
        <v>7</v>
      </c>
      <c r="B9" s="1">
        <v>107.1</v>
      </c>
    </row>
    <row r="10" spans="1:2" x14ac:dyDescent="0.3">
      <c r="A10" s="1" t="s">
        <v>8</v>
      </c>
      <c r="B10" s="1">
        <v>106.9</v>
      </c>
    </row>
    <row r="11" spans="1:2" x14ac:dyDescent="0.3">
      <c r="A11" s="1" t="s">
        <v>9</v>
      </c>
      <c r="B11" s="1">
        <v>106.6</v>
      </c>
    </row>
    <row r="12" spans="1:2" x14ac:dyDescent="0.3">
      <c r="A12" s="1" t="s">
        <v>10</v>
      </c>
      <c r="B12" s="1">
        <v>106.7</v>
      </c>
    </row>
    <row r="13" spans="1:2" x14ac:dyDescent="0.3">
      <c r="A13" s="1" t="s">
        <v>11</v>
      </c>
      <c r="B13" s="1">
        <v>106.6</v>
      </c>
    </row>
    <row r="14" spans="1:2" x14ac:dyDescent="0.3">
      <c r="A14" s="1" t="s">
        <v>12</v>
      </c>
      <c r="B14" s="1">
        <v>106.7</v>
      </c>
    </row>
    <row r="15" spans="1:2" x14ac:dyDescent="0.3">
      <c r="A15" s="1" t="s">
        <v>13</v>
      </c>
      <c r="B15" s="1">
        <v>106.8</v>
      </c>
    </row>
    <row r="16" spans="1:2" x14ac:dyDescent="0.3">
      <c r="A16" s="1" t="s">
        <v>14</v>
      </c>
      <c r="B16" s="1">
        <v>113.1</v>
      </c>
    </row>
    <row r="17" spans="1:2" x14ac:dyDescent="0.3">
      <c r="A17" s="1" t="s">
        <v>15</v>
      </c>
      <c r="B17" s="1">
        <v>118.1</v>
      </c>
    </row>
    <row r="18" spans="1:2" x14ac:dyDescent="0.3">
      <c r="A18" s="1" t="s">
        <v>16</v>
      </c>
      <c r="B18" s="1">
        <v>123.8</v>
      </c>
    </row>
    <row r="19" spans="1:2" x14ac:dyDescent="0.3">
      <c r="A19" s="1" t="s">
        <v>17</v>
      </c>
      <c r="B19" s="1">
        <v>127.8</v>
      </c>
    </row>
    <row r="20" spans="1:2" x14ac:dyDescent="0.3">
      <c r="A20" s="1" t="s">
        <v>18</v>
      </c>
      <c r="B20" s="1">
        <v>131.9</v>
      </c>
    </row>
    <row r="21" spans="1:2" x14ac:dyDescent="0.3">
      <c r="A21" s="1" t="s">
        <v>19</v>
      </c>
      <c r="B21" s="1">
        <v>136.80000000000001</v>
      </c>
    </row>
    <row r="22" spans="1:2" x14ac:dyDescent="0.3">
      <c r="A22" s="1" t="s">
        <v>20</v>
      </c>
      <c r="B22" s="1">
        <v>141.9</v>
      </c>
    </row>
    <row r="23" spans="1:2" x14ac:dyDescent="0.3">
      <c r="A23" s="1" t="s">
        <v>21</v>
      </c>
      <c r="B23" s="1">
        <v>147.19999999999999</v>
      </c>
    </row>
    <row r="24" spans="1:2" x14ac:dyDescent="0.3">
      <c r="A24" s="1" t="s">
        <v>22</v>
      </c>
      <c r="B24" s="1">
        <v>142.5</v>
      </c>
    </row>
    <row r="25" spans="1:2" x14ac:dyDescent="0.3">
      <c r="A25" s="1" t="s">
        <v>23</v>
      </c>
      <c r="B25" s="1">
        <v>141.5</v>
      </c>
    </row>
    <row r="26" spans="1:2" x14ac:dyDescent="0.3">
      <c r="A26" s="1" t="s">
        <v>24</v>
      </c>
      <c r="B26" s="1">
        <v>139.4</v>
      </c>
    </row>
    <row r="27" spans="1:2" x14ac:dyDescent="0.3">
      <c r="A27" s="1" t="s">
        <v>25</v>
      </c>
      <c r="B27" s="1">
        <v>139.1</v>
      </c>
    </row>
    <row r="28" spans="1:2" x14ac:dyDescent="0.3">
      <c r="A28" s="1" t="s">
        <v>26</v>
      </c>
      <c r="B28" s="1">
        <v>132.69999999999999</v>
      </c>
    </row>
    <row r="29" spans="1:2" x14ac:dyDescent="0.3">
      <c r="A29" s="1" t="s">
        <v>27</v>
      </c>
      <c r="B29" s="1">
        <v>125.1</v>
      </c>
    </row>
    <row r="30" spans="1:2" x14ac:dyDescent="0.3">
      <c r="A30" s="1" t="s">
        <v>28</v>
      </c>
      <c r="B30" s="1">
        <v>118.9</v>
      </c>
    </row>
    <row r="31" spans="1:2" x14ac:dyDescent="0.3">
      <c r="A31" s="1" t="s">
        <v>29</v>
      </c>
      <c r="B31" s="1">
        <v>113.2</v>
      </c>
    </row>
    <row r="32" spans="1:2" x14ac:dyDescent="0.3">
      <c r="A32" s="1" t="s">
        <v>30</v>
      </c>
      <c r="B32" s="1">
        <v>109.4</v>
      </c>
    </row>
    <row r="33" spans="1:2" x14ac:dyDescent="0.3">
      <c r="A33" s="1" t="s">
        <v>31</v>
      </c>
      <c r="B33" s="1">
        <v>103.5</v>
      </c>
    </row>
    <row r="34" spans="1:2" x14ac:dyDescent="0.3">
      <c r="A34" s="1" t="s">
        <v>32</v>
      </c>
      <c r="B34" s="1">
        <v>98.6</v>
      </c>
    </row>
    <row r="35" spans="1:2" x14ac:dyDescent="0.3">
      <c r="A35" s="1" t="s">
        <v>33</v>
      </c>
      <c r="B35" s="1">
        <v>92.7</v>
      </c>
    </row>
    <row r="36" spans="1:2" x14ac:dyDescent="0.3">
      <c r="A36" s="1" t="s">
        <v>34</v>
      </c>
      <c r="B36" s="1">
        <v>90.2</v>
      </c>
    </row>
    <row r="37" spans="1:2" x14ac:dyDescent="0.3">
      <c r="A37" s="1" t="s">
        <v>35</v>
      </c>
      <c r="B37" s="1">
        <v>87.5</v>
      </c>
    </row>
    <row r="38" spans="1:2" x14ac:dyDescent="0.3">
      <c r="A38" s="1" t="s">
        <v>36</v>
      </c>
      <c r="B38" s="1">
        <v>85.1</v>
      </c>
    </row>
    <row r="39" spans="1:2" x14ac:dyDescent="0.3">
      <c r="A39" s="1" t="s">
        <v>37</v>
      </c>
      <c r="B39" s="1">
        <v>84.9</v>
      </c>
    </row>
    <row r="40" spans="1:2" x14ac:dyDescent="0.3">
      <c r="A40" s="1" t="s">
        <v>38</v>
      </c>
      <c r="B40" s="1">
        <v>77.900000000000006</v>
      </c>
    </row>
    <row r="41" spans="1:2" x14ac:dyDescent="0.3">
      <c r="A41" s="1" t="s">
        <v>39</v>
      </c>
      <c r="B41" s="1">
        <v>76.7</v>
      </c>
    </row>
    <row r="42" spans="1:2" x14ac:dyDescent="0.3">
      <c r="A42" s="1" t="s">
        <v>40</v>
      </c>
      <c r="B42" s="1">
        <v>73.5</v>
      </c>
    </row>
    <row r="43" spans="1:2" x14ac:dyDescent="0.3">
      <c r="A43" s="1" t="s">
        <v>41</v>
      </c>
      <c r="B43" s="1">
        <v>70.900000000000006</v>
      </c>
    </row>
    <row r="44" spans="1:2" x14ac:dyDescent="0.3">
      <c r="A44" s="1" t="s">
        <v>42</v>
      </c>
      <c r="B44" s="1">
        <v>70.400000000000006</v>
      </c>
    </row>
    <row r="45" spans="1:2" x14ac:dyDescent="0.3">
      <c r="A45" s="1" t="s">
        <v>43</v>
      </c>
      <c r="B45" s="1">
        <v>72.8</v>
      </c>
    </row>
    <row r="46" spans="1:2" x14ac:dyDescent="0.3">
      <c r="A46" s="1" t="s">
        <v>44</v>
      </c>
      <c r="B46" s="1">
        <v>76.400000000000006</v>
      </c>
    </row>
    <row r="47" spans="1:2" x14ac:dyDescent="0.3">
      <c r="A47" s="1" t="s">
        <v>45</v>
      </c>
      <c r="B47" s="1">
        <v>79.900000000000006</v>
      </c>
    </row>
    <row r="48" spans="1:2" x14ac:dyDescent="0.3">
      <c r="A48" s="1" t="s">
        <v>46</v>
      </c>
      <c r="B48" s="1">
        <v>80.7</v>
      </c>
    </row>
    <row r="49" spans="1:2" x14ac:dyDescent="0.3">
      <c r="A49" s="1" t="s">
        <v>47</v>
      </c>
      <c r="B49" s="1">
        <v>81.599999999999994</v>
      </c>
    </row>
    <row r="50" spans="1:2" x14ac:dyDescent="0.3">
      <c r="A50" s="1" t="s">
        <v>48</v>
      </c>
      <c r="B50" s="1">
        <v>82.8</v>
      </c>
    </row>
    <row r="51" spans="1:2" x14ac:dyDescent="0.3">
      <c r="A51" s="1" t="s">
        <v>49</v>
      </c>
      <c r="B51" s="1">
        <v>83.7</v>
      </c>
    </row>
    <row r="52" spans="1:2" x14ac:dyDescent="0.3">
      <c r="A52" s="1" t="s">
        <v>50</v>
      </c>
      <c r="B52" s="1">
        <v>85.5</v>
      </c>
    </row>
    <row r="53" spans="1:2" x14ac:dyDescent="0.3">
      <c r="A53" s="1" t="s">
        <v>51</v>
      </c>
      <c r="B53" s="1">
        <v>83.6</v>
      </c>
    </row>
    <row r="54" spans="1:2" x14ac:dyDescent="0.3">
      <c r="A54" s="1" t="s">
        <v>52</v>
      </c>
      <c r="B54" s="1">
        <v>85.5</v>
      </c>
    </row>
    <row r="55" spans="1:2" x14ac:dyDescent="0.3">
      <c r="A55" s="1" t="s">
        <v>53</v>
      </c>
      <c r="B55" s="1">
        <v>85.2</v>
      </c>
    </row>
    <row r="56" spans="1:2" x14ac:dyDescent="0.3">
      <c r="A56" s="1" t="s">
        <v>54</v>
      </c>
      <c r="B56" s="1">
        <v>86.9</v>
      </c>
    </row>
    <row r="57" spans="1:2" x14ac:dyDescent="0.3">
      <c r="A57" s="1" t="s">
        <v>55</v>
      </c>
      <c r="B57" s="1">
        <v>87.8</v>
      </c>
    </row>
    <row r="58" spans="1:2" x14ac:dyDescent="0.3">
      <c r="A58" s="1" t="s">
        <v>56</v>
      </c>
      <c r="B58" s="1">
        <v>89.5</v>
      </c>
    </row>
    <row r="59" spans="1:2" x14ac:dyDescent="0.3">
      <c r="A59" s="1" t="s">
        <v>57</v>
      </c>
      <c r="B59" s="1">
        <v>92.9</v>
      </c>
    </row>
    <row r="60" spans="1:2" x14ac:dyDescent="0.3">
      <c r="A60" s="1" t="s">
        <v>58</v>
      </c>
      <c r="B60" s="1">
        <v>93.5</v>
      </c>
    </row>
    <row r="61" spans="1:2" x14ac:dyDescent="0.3">
      <c r="A61" s="1" t="s">
        <v>59</v>
      </c>
      <c r="B61" s="1">
        <v>94.4</v>
      </c>
    </row>
    <row r="62" spans="1:2" x14ac:dyDescent="0.3">
      <c r="A62" s="1" t="s">
        <v>60</v>
      </c>
      <c r="B62" s="1">
        <v>96.7</v>
      </c>
    </row>
    <row r="63" spans="1:2" x14ac:dyDescent="0.3">
      <c r="A63" s="1" t="s">
        <v>61</v>
      </c>
      <c r="B63" s="1">
        <v>99.6</v>
      </c>
    </row>
    <row r="64" spans="1:2" x14ac:dyDescent="0.3">
      <c r="A64" s="1" t="s">
        <v>62</v>
      </c>
      <c r="B64" s="1">
        <v>103.6</v>
      </c>
    </row>
    <row r="65" spans="1:2" x14ac:dyDescent="0.3">
      <c r="A65" s="1" t="s">
        <v>63</v>
      </c>
      <c r="B65" s="1">
        <v>105.6</v>
      </c>
    </row>
    <row r="66" spans="1:2" x14ac:dyDescent="0.3">
      <c r="A66" s="1" t="s">
        <v>64</v>
      </c>
      <c r="B66" s="1">
        <v>101.8</v>
      </c>
    </row>
    <row r="67" spans="1:2" x14ac:dyDescent="0.3">
      <c r="A67" s="1" t="s">
        <v>65</v>
      </c>
      <c r="B67" s="1">
        <v>100</v>
      </c>
    </row>
    <row r="68" spans="1:2" x14ac:dyDescent="0.3">
      <c r="A68" s="1" t="s">
        <v>66</v>
      </c>
      <c r="B68" s="1">
        <v>101.1</v>
      </c>
    </row>
    <row r="69" spans="1:2" x14ac:dyDescent="0.3">
      <c r="A69" s="1" t="s">
        <v>67</v>
      </c>
      <c r="B69" s="1">
        <v>106.2</v>
      </c>
    </row>
    <row r="70" spans="1:2" x14ac:dyDescent="0.3">
      <c r="A70" s="1" t="s">
        <v>68</v>
      </c>
      <c r="B70" s="1">
        <v>111.6</v>
      </c>
    </row>
    <row r="71" spans="1:2" x14ac:dyDescent="0.3">
      <c r="A71" s="1" t="s">
        <v>69</v>
      </c>
      <c r="B71" s="1">
        <v>117.4</v>
      </c>
    </row>
    <row r="72" spans="1:2" x14ac:dyDescent="0.3">
      <c r="A72" s="1" t="s">
        <v>70</v>
      </c>
      <c r="B72" s="1">
        <v>119.5</v>
      </c>
    </row>
    <row r="73" spans="1:2" x14ac:dyDescent="0.3">
      <c r="A73" s="1" t="s">
        <v>71</v>
      </c>
      <c r="B73" s="1">
        <v>122.9</v>
      </c>
    </row>
    <row r="74" spans="1:2" x14ac:dyDescent="0.3">
      <c r="A74" s="1" t="s">
        <v>72</v>
      </c>
      <c r="B74" s="1">
        <v>120.9</v>
      </c>
    </row>
    <row r="75" spans="1:2" x14ac:dyDescent="0.3">
      <c r="A75" s="1" t="s">
        <v>73</v>
      </c>
      <c r="B75" s="1">
        <v>120.4</v>
      </c>
    </row>
    <row r="76" spans="1:2" x14ac:dyDescent="0.3">
      <c r="A76" s="1" t="s">
        <v>74</v>
      </c>
      <c r="B76" s="1">
        <v>122.7</v>
      </c>
    </row>
    <row r="77" spans="1:2" x14ac:dyDescent="0.3">
      <c r="A77" s="1" t="s">
        <v>75</v>
      </c>
      <c r="B77" s="1">
        <v>124.5</v>
      </c>
    </row>
    <row r="78" spans="1:2" x14ac:dyDescent="0.3">
      <c r="A78" s="1" t="s">
        <v>76</v>
      </c>
      <c r="B78" s="1">
        <v>126.5</v>
      </c>
    </row>
    <row r="79" spans="1:2" x14ac:dyDescent="0.3">
      <c r="A79" s="1" t="s">
        <v>77</v>
      </c>
      <c r="B79" s="1">
        <v>127.9</v>
      </c>
    </row>
    <row r="80" spans="1:2" x14ac:dyDescent="0.3">
      <c r="A80" s="1" t="s">
        <v>78</v>
      </c>
      <c r="B80" s="1">
        <v>130</v>
      </c>
    </row>
    <row r="81" spans="1:2" x14ac:dyDescent="0.3">
      <c r="A81" s="1" t="s">
        <v>79</v>
      </c>
      <c r="B81" s="1">
        <v>129.80000000000001</v>
      </c>
    </row>
    <row r="82" spans="1:2" x14ac:dyDescent="0.3">
      <c r="A82" s="1" t="s">
        <v>80</v>
      </c>
      <c r="B82" s="1">
        <v>128.1</v>
      </c>
    </row>
    <row r="83" spans="1:2" x14ac:dyDescent="0.3">
      <c r="A83" s="1" t="s">
        <v>81</v>
      </c>
      <c r="B83" s="1">
        <v>124.9</v>
      </c>
    </row>
    <row r="84" spans="1:2" x14ac:dyDescent="0.3">
      <c r="A84" s="1" t="s">
        <v>82</v>
      </c>
      <c r="B84" s="1">
        <v>123.3</v>
      </c>
    </row>
    <row r="85" spans="1:2" x14ac:dyDescent="0.3">
      <c r="A85" s="1" t="s">
        <v>83</v>
      </c>
      <c r="B85" s="1">
        <v>121.6</v>
      </c>
    </row>
    <row r="86" spans="1:2" x14ac:dyDescent="0.3">
      <c r="A86" s="1" t="s">
        <v>84</v>
      </c>
      <c r="B86" s="1">
        <v>123</v>
      </c>
    </row>
    <row r="87" spans="1:2" x14ac:dyDescent="0.3">
      <c r="A87" s="1" t="s">
        <v>85</v>
      </c>
      <c r="B87" s="1">
        <v>126.8</v>
      </c>
    </row>
    <row r="88" spans="1:2" x14ac:dyDescent="0.3">
      <c r="A88" s="1" t="s">
        <v>86</v>
      </c>
      <c r="B88" s="1">
        <v>129.19999999999999</v>
      </c>
    </row>
    <row r="89" spans="1:2" x14ac:dyDescent="0.3">
      <c r="A89" s="1" t="s">
        <v>87</v>
      </c>
      <c r="B89" s="1">
        <v>130.1</v>
      </c>
    </row>
    <row r="90" spans="1:2" x14ac:dyDescent="0.3">
      <c r="A90" s="1" t="s">
        <v>88</v>
      </c>
      <c r="B90" s="1">
        <v>132.9</v>
      </c>
    </row>
    <row r="91" spans="1:2" x14ac:dyDescent="0.3">
      <c r="A91" s="1" t="s">
        <v>89</v>
      </c>
      <c r="B91" s="1">
        <v>135.6</v>
      </c>
    </row>
    <row r="92" spans="1:2" x14ac:dyDescent="0.3">
      <c r="A92" s="1" t="s">
        <v>90</v>
      </c>
      <c r="B92" s="1">
        <v>137.19999999999999</v>
      </c>
    </row>
    <row r="93" spans="1:2" x14ac:dyDescent="0.3">
      <c r="A93" s="1" t="s">
        <v>91</v>
      </c>
      <c r="B93" s="1">
        <v>137.19999999999999</v>
      </c>
    </row>
    <row r="94" spans="1:2" x14ac:dyDescent="0.3">
      <c r="A94" s="1" t="s">
        <v>92</v>
      </c>
      <c r="B94" s="1">
        <v>139.4</v>
      </c>
    </row>
    <row r="95" spans="1:2" x14ac:dyDescent="0.3">
      <c r="A95" s="1" t="s">
        <v>93</v>
      </c>
      <c r="B95" s="1">
        <v>142.4</v>
      </c>
    </row>
    <row r="96" spans="1:2" x14ac:dyDescent="0.3">
      <c r="A96" s="1" t="s">
        <v>94</v>
      </c>
      <c r="B96" s="1">
        <v>144.1</v>
      </c>
    </row>
    <row r="97" spans="1:2" x14ac:dyDescent="0.3">
      <c r="A97" s="1" t="s">
        <v>95</v>
      </c>
      <c r="B97" s="1">
        <v>149.1</v>
      </c>
    </row>
    <row r="98" spans="1:2" x14ac:dyDescent="0.3">
      <c r="A98" s="1" t="s">
        <v>96</v>
      </c>
      <c r="B98" s="1">
        <v>153.6</v>
      </c>
    </row>
    <row r="99" spans="1:2" x14ac:dyDescent="0.3">
      <c r="A99" s="1" t="s">
        <v>97</v>
      </c>
      <c r="B99" s="1">
        <v>157.80000000000001</v>
      </c>
    </row>
    <row r="100" spans="1:2" x14ac:dyDescent="0.3">
      <c r="A100" s="1" t="s">
        <v>98</v>
      </c>
      <c r="B100" s="1">
        <v>161</v>
      </c>
    </row>
    <row r="101" spans="1:2" x14ac:dyDescent="0.3">
      <c r="A101" s="1" t="s">
        <v>99</v>
      </c>
      <c r="B101" s="1">
        <v>161.80000000000001</v>
      </c>
    </row>
    <row r="102" spans="1:2" x14ac:dyDescent="0.3">
      <c r="A102" s="1" t="s">
        <v>100</v>
      </c>
      <c r="B102" s="1">
        <v>161.1</v>
      </c>
    </row>
    <row r="103" spans="1:2" x14ac:dyDescent="0.3">
      <c r="A103" s="1" t="s">
        <v>101</v>
      </c>
      <c r="B103" s="1">
        <v>158.30000000000001</v>
      </c>
    </row>
    <row r="104" spans="1:2" x14ac:dyDescent="0.3">
      <c r="A104" s="1" t="s">
        <v>102</v>
      </c>
      <c r="B104" s="1">
        <v>156.6</v>
      </c>
    </row>
    <row r="105" spans="1:2" x14ac:dyDescent="0.3">
      <c r="A105" s="1" t="s">
        <v>103</v>
      </c>
      <c r="B105" s="1">
        <v>154.5</v>
      </c>
    </row>
    <row r="106" spans="1:2" x14ac:dyDescent="0.3">
      <c r="A106" s="1" t="s">
        <v>104</v>
      </c>
      <c r="B106" s="1">
        <v>150.19999999999999</v>
      </c>
    </row>
    <row r="107" spans="1:2" x14ac:dyDescent="0.3">
      <c r="A107" s="1" t="s">
        <v>105</v>
      </c>
      <c r="B107" s="1">
        <v>140.69999999999999</v>
      </c>
    </row>
    <row r="108" spans="1:2" x14ac:dyDescent="0.3">
      <c r="A108" s="1" t="s">
        <v>106</v>
      </c>
      <c r="B108" s="1">
        <v>142</v>
      </c>
    </row>
    <row r="109" spans="1:2" x14ac:dyDescent="0.3">
      <c r="A109" s="1" t="s">
        <v>107</v>
      </c>
      <c r="B109" s="1">
        <v>145.9</v>
      </c>
    </row>
    <row r="110" spans="1:2" x14ac:dyDescent="0.3">
      <c r="A110" s="1" t="s">
        <v>108</v>
      </c>
      <c r="B110" s="1">
        <v>149.5</v>
      </c>
    </row>
    <row r="111" spans="1:2" x14ac:dyDescent="0.3">
      <c r="A111" s="1" t="s">
        <v>109</v>
      </c>
      <c r="B111" s="1">
        <v>151.6</v>
      </c>
    </row>
    <row r="112" spans="1:2" x14ac:dyDescent="0.3">
      <c r="A112" s="1" t="s">
        <v>110</v>
      </c>
      <c r="B112" s="1">
        <v>151.19999999999999</v>
      </c>
    </row>
    <row r="113" spans="1:2" x14ac:dyDescent="0.3">
      <c r="A113" s="1" t="s">
        <v>111</v>
      </c>
      <c r="B113" s="1">
        <v>152.4</v>
      </c>
    </row>
    <row r="114" spans="1:2" x14ac:dyDescent="0.3">
      <c r="A114" s="1" t="s">
        <v>112</v>
      </c>
      <c r="B114" s="1">
        <v>153.69999999999999</v>
      </c>
    </row>
    <row r="115" spans="1:2" x14ac:dyDescent="0.3">
      <c r="A115" s="1" t="s">
        <v>113</v>
      </c>
      <c r="B115" s="1">
        <v>157.80000000000001</v>
      </c>
    </row>
    <row r="116" spans="1:2" x14ac:dyDescent="0.3">
      <c r="A116" s="1" t="s">
        <v>114</v>
      </c>
      <c r="B116" s="1">
        <v>160.19999999999999</v>
      </c>
    </row>
    <row r="117" spans="1:2" x14ac:dyDescent="0.3">
      <c r="A117" s="1" t="s">
        <v>115</v>
      </c>
      <c r="B117" s="1">
        <v>161.4</v>
      </c>
    </row>
    <row r="118" spans="1:2" x14ac:dyDescent="0.3">
      <c r="A118" s="1" t="s">
        <v>116</v>
      </c>
      <c r="B118" s="1">
        <v>162.9</v>
      </c>
    </row>
    <row r="119" spans="1:2" x14ac:dyDescent="0.3">
      <c r="A119" s="1" t="s">
        <v>117</v>
      </c>
      <c r="B119" s="1">
        <v>166.2</v>
      </c>
    </row>
    <row r="120" spans="1:2" x14ac:dyDescent="0.3">
      <c r="A120" s="1" t="s">
        <v>118</v>
      </c>
      <c r="B120" s="1">
        <v>166.4</v>
      </c>
    </row>
    <row r="121" spans="1:2" x14ac:dyDescent="0.3">
      <c r="A121" s="1" t="s">
        <v>119</v>
      </c>
      <c r="B121" s="1">
        <v>167.4</v>
      </c>
    </row>
    <row r="122" spans="1:2" x14ac:dyDescent="0.3">
      <c r="A122" s="1" t="s">
        <v>120</v>
      </c>
      <c r="B122" s="1">
        <v>169.7</v>
      </c>
    </row>
    <row r="123" spans="1:2" x14ac:dyDescent="0.3">
      <c r="A123" s="1" t="s">
        <v>121</v>
      </c>
      <c r="B123" s="1">
        <v>172.4</v>
      </c>
    </row>
    <row r="124" spans="1:2" x14ac:dyDescent="0.3">
      <c r="A124" s="1" t="s">
        <v>122</v>
      </c>
      <c r="B124" s="1">
        <v>172.7</v>
      </c>
    </row>
    <row r="125" spans="1:2" x14ac:dyDescent="0.3">
      <c r="A125" s="1" t="s">
        <v>123</v>
      </c>
      <c r="B125" s="1">
        <v>170.9</v>
      </c>
    </row>
    <row r="126" spans="1:2" x14ac:dyDescent="0.3">
      <c r="A126" s="1" t="s">
        <v>124</v>
      </c>
      <c r="B126" s="1">
        <v>168.4</v>
      </c>
    </row>
    <row r="127" spans="1:2" x14ac:dyDescent="0.3">
      <c r="A127" s="1" t="s">
        <v>125</v>
      </c>
      <c r="B127" s="1">
        <v>165.7</v>
      </c>
    </row>
    <row r="128" spans="1:2" x14ac:dyDescent="0.3">
      <c r="A128" s="1" t="s">
        <v>126</v>
      </c>
      <c r="B128" s="1">
        <v>164.8</v>
      </c>
    </row>
    <row r="129" spans="1:2" x14ac:dyDescent="0.3">
      <c r="A129" s="1" t="s">
        <v>127</v>
      </c>
      <c r="B129" s="1">
        <v>166.9</v>
      </c>
    </row>
    <row r="130" spans="1:2" x14ac:dyDescent="0.3">
      <c r="A130" s="1" t="s">
        <v>128</v>
      </c>
      <c r="B130" s="1">
        <v>168.2</v>
      </c>
    </row>
    <row r="131" spans="1:2" x14ac:dyDescent="0.3">
      <c r="A131" s="1" t="s">
        <v>129</v>
      </c>
      <c r="B131" s="1">
        <v>171.3</v>
      </c>
    </row>
    <row r="132" spans="1:2" x14ac:dyDescent="0.3">
      <c r="A132" s="1" t="s">
        <v>130</v>
      </c>
      <c r="B132" s="1">
        <v>172.5</v>
      </c>
    </row>
    <row r="133" spans="1:2" x14ac:dyDescent="0.3">
      <c r="A133" s="1" t="s">
        <v>131</v>
      </c>
      <c r="B133" s="1">
        <v>169</v>
      </c>
    </row>
    <row r="134" spans="1:2" x14ac:dyDescent="0.3">
      <c r="A134" s="1" t="s">
        <v>132</v>
      </c>
      <c r="B134" s="1">
        <v>169.7</v>
      </c>
    </row>
    <row r="135" spans="1:2" x14ac:dyDescent="0.3">
      <c r="A135" s="1" t="s">
        <v>133</v>
      </c>
      <c r="B135" s="1">
        <v>169.8</v>
      </c>
    </row>
    <row r="136" spans="1:2" x14ac:dyDescent="0.3">
      <c r="A136" s="1" t="s">
        <v>134</v>
      </c>
      <c r="B136" s="1">
        <v>171.5</v>
      </c>
    </row>
    <row r="137" spans="1:2" x14ac:dyDescent="0.3">
      <c r="A137" s="1" t="s">
        <v>135</v>
      </c>
      <c r="B137" s="1">
        <v>175.4</v>
      </c>
    </row>
    <row r="138" spans="1:2" x14ac:dyDescent="0.3">
      <c r="A138" s="1" t="s">
        <v>136</v>
      </c>
      <c r="B138" s="1">
        <v>181.6</v>
      </c>
    </row>
    <row r="139" spans="1:2" x14ac:dyDescent="0.3">
      <c r="A139" s="1" t="s">
        <v>137</v>
      </c>
      <c r="B139" s="1">
        <v>188.3</v>
      </c>
    </row>
    <row r="140" spans="1:2" x14ac:dyDescent="0.3">
      <c r="A140" s="1" t="s">
        <v>138</v>
      </c>
      <c r="B140" s="1">
        <v>188.8</v>
      </c>
    </row>
    <row r="141" spans="1:2" x14ac:dyDescent="0.3">
      <c r="A141" s="1" t="s">
        <v>139</v>
      </c>
      <c r="B141" s="1">
        <v>185.9</v>
      </c>
    </row>
    <row r="142" spans="1:2" x14ac:dyDescent="0.3">
      <c r="A142" s="1" t="s">
        <v>140</v>
      </c>
      <c r="B142" s="1">
        <v>182.5</v>
      </c>
    </row>
    <row r="143" spans="1:2" x14ac:dyDescent="0.3">
      <c r="A143" s="1" t="s">
        <v>141</v>
      </c>
      <c r="B143" s="1">
        <v>181.8</v>
      </c>
    </row>
    <row r="144" spans="1:2" x14ac:dyDescent="0.3">
      <c r="A144" s="1" t="s">
        <v>142</v>
      </c>
      <c r="B144" s="1">
        <v>181.1</v>
      </c>
    </row>
    <row r="145" spans="1:2" x14ac:dyDescent="0.3">
      <c r="A145" s="1" t="s">
        <v>143</v>
      </c>
      <c r="B145" s="1">
        <v>182.4</v>
      </c>
    </row>
    <row r="146" spans="1:2" x14ac:dyDescent="0.3">
      <c r="A146" s="1" t="s">
        <v>144</v>
      </c>
      <c r="B146" s="1">
        <v>183.1</v>
      </c>
    </row>
    <row r="147" spans="1:2" x14ac:dyDescent="0.3">
      <c r="A147" s="1" t="s">
        <v>145</v>
      </c>
      <c r="B147" s="1">
        <v>182.3</v>
      </c>
    </row>
    <row r="148" spans="1:2" x14ac:dyDescent="0.3">
      <c r="A148" s="1" t="s">
        <v>146</v>
      </c>
      <c r="B148" s="1">
        <v>181</v>
      </c>
    </row>
    <row r="149" spans="1:2" x14ac:dyDescent="0.3">
      <c r="A149" s="1" t="s">
        <v>147</v>
      </c>
      <c r="B149" s="1">
        <v>180.4</v>
      </c>
    </row>
    <row r="150" spans="1:2" x14ac:dyDescent="0.3">
      <c r="A150" s="1" t="s">
        <v>148</v>
      </c>
      <c r="B150" s="1">
        <v>179.8</v>
      </c>
    </row>
    <row r="151" spans="1:2" x14ac:dyDescent="0.3">
      <c r="A151" s="1" t="s">
        <v>149</v>
      </c>
      <c r="B151" s="1">
        <v>179.8</v>
      </c>
    </row>
    <row r="152" spans="1:2" x14ac:dyDescent="0.3">
      <c r="A152" s="1" t="s">
        <v>150</v>
      </c>
      <c r="B152" s="1">
        <v>179.1</v>
      </c>
    </row>
    <row r="153" spans="1:2" x14ac:dyDescent="0.3">
      <c r="A153" s="1" t="s">
        <v>151</v>
      </c>
      <c r="B153" s="1">
        <v>179</v>
      </c>
    </row>
    <row r="154" spans="1:2" x14ac:dyDescent="0.3">
      <c r="A154" s="1" t="s">
        <v>152</v>
      </c>
      <c r="B154" s="1">
        <v>184.6</v>
      </c>
    </row>
    <row r="155" spans="1:2" x14ac:dyDescent="0.3">
      <c r="A155" s="1" t="s">
        <v>153</v>
      </c>
      <c r="B155" s="1">
        <v>189.6</v>
      </c>
    </row>
    <row r="156" spans="1:2" x14ac:dyDescent="0.3">
      <c r="A156" s="1" t="s">
        <v>154</v>
      </c>
      <c r="B156" s="1">
        <v>191.6</v>
      </c>
    </row>
    <row r="157" spans="1:2" x14ac:dyDescent="0.3">
      <c r="A157" s="1" t="s">
        <v>155</v>
      </c>
      <c r="B157" s="1">
        <v>193.4</v>
      </c>
    </row>
    <row r="158" spans="1:2" x14ac:dyDescent="0.3">
      <c r="A158" s="1" t="s">
        <v>156</v>
      </c>
      <c r="B158" s="1">
        <v>194.4</v>
      </c>
    </row>
    <row r="159" spans="1:2" x14ac:dyDescent="0.3">
      <c r="A159" s="1" t="s">
        <v>157</v>
      </c>
      <c r="B159" s="1">
        <v>189.5</v>
      </c>
    </row>
    <row r="160" spans="1:2" x14ac:dyDescent="0.3">
      <c r="A160" s="1" t="s">
        <v>158</v>
      </c>
      <c r="B160" s="1">
        <v>191.2</v>
      </c>
    </row>
    <row r="161" spans="1:2" x14ac:dyDescent="0.3">
      <c r="A161" s="1" t="s">
        <v>159</v>
      </c>
      <c r="B161" s="1">
        <v>191.1</v>
      </c>
    </row>
    <row r="162" spans="1:2" x14ac:dyDescent="0.3">
      <c r="A162" s="1" t="s">
        <v>160</v>
      </c>
      <c r="B162" s="1">
        <v>189.6</v>
      </c>
    </row>
    <row r="163" spans="1:2" x14ac:dyDescent="0.3">
      <c r="A163" s="1" t="s">
        <v>161</v>
      </c>
      <c r="B163" s="1">
        <v>192</v>
      </c>
    </row>
    <row r="164" spans="1:2" x14ac:dyDescent="0.3">
      <c r="A164" s="1" t="s">
        <v>162</v>
      </c>
      <c r="B164" s="1">
        <v>191.3</v>
      </c>
    </row>
    <row r="165" spans="1:2" x14ac:dyDescent="0.3">
      <c r="A165" s="1" t="s">
        <v>163</v>
      </c>
      <c r="B165" s="1">
        <v>192.3</v>
      </c>
    </row>
    <row r="166" spans="1:2" x14ac:dyDescent="0.3">
      <c r="A166" s="1" t="s">
        <v>164</v>
      </c>
      <c r="B166" s="1">
        <v>189.5</v>
      </c>
    </row>
    <row r="167" spans="1:2" x14ac:dyDescent="0.3">
      <c r="A167" s="1" t="s">
        <v>165</v>
      </c>
      <c r="B167" s="1">
        <v>187.3</v>
      </c>
    </row>
    <row r="168" spans="1:2" x14ac:dyDescent="0.3">
      <c r="A168" s="1" t="s">
        <v>166</v>
      </c>
      <c r="B168" s="1">
        <v>187.3</v>
      </c>
    </row>
    <row r="169" spans="1:2" x14ac:dyDescent="0.3">
      <c r="A169" s="1" t="s">
        <v>167</v>
      </c>
      <c r="B169" s="1">
        <v>187.9</v>
      </c>
    </row>
    <row r="170" spans="1:2" x14ac:dyDescent="0.3">
      <c r="A170" s="1" t="s">
        <v>168</v>
      </c>
      <c r="B170" s="1">
        <v>186.7</v>
      </c>
    </row>
    <row r="171" spans="1:2" x14ac:dyDescent="0.3">
      <c r="A171" s="1" t="s">
        <v>169</v>
      </c>
      <c r="B171" s="1">
        <v>185.4</v>
      </c>
    </row>
    <row r="172" spans="1:2" x14ac:dyDescent="0.3">
      <c r="A172" s="1" t="s">
        <v>170</v>
      </c>
      <c r="B172" s="1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8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181</v>
      </c>
    </row>
    <row r="3" spans="1:2" x14ac:dyDescent="0.25">
      <c r="A3" s="2" t="s">
        <v>179</v>
      </c>
      <c r="B3" s="2" t="s">
        <v>180</v>
      </c>
    </row>
    <row r="4" spans="1:2" x14ac:dyDescent="0.3">
      <c r="A4" s="1">
        <v>1970</v>
      </c>
      <c r="B4" s="1">
        <v>77.2</v>
      </c>
    </row>
    <row r="5" spans="1:2" x14ac:dyDescent="0.3">
      <c r="A5" s="1">
        <v>1971</v>
      </c>
      <c r="B5" s="1">
        <v>80.900000000000006</v>
      </c>
    </row>
    <row r="6" spans="1:2" x14ac:dyDescent="0.3">
      <c r="A6" s="1">
        <v>1972</v>
      </c>
      <c r="B6" s="1">
        <v>80.599999999999994</v>
      </c>
    </row>
    <row r="7" spans="1:2" x14ac:dyDescent="0.3">
      <c r="A7" s="1">
        <v>1973</v>
      </c>
      <c r="B7" s="1">
        <v>77.2</v>
      </c>
    </row>
    <row r="8" spans="1:2" x14ac:dyDescent="0.3">
      <c r="A8" s="1">
        <v>1974</v>
      </c>
      <c r="B8" s="1">
        <v>76</v>
      </c>
    </row>
    <row r="9" spans="1:2" x14ac:dyDescent="0.3">
      <c r="A9" s="1">
        <v>1975</v>
      </c>
      <c r="B9" s="1">
        <v>80.900000000000006</v>
      </c>
    </row>
    <row r="10" spans="1:2" x14ac:dyDescent="0.3">
      <c r="A10" s="1">
        <v>1976</v>
      </c>
      <c r="B10" s="1">
        <v>85.9</v>
      </c>
    </row>
    <row r="11" spans="1:2" x14ac:dyDescent="0.3">
      <c r="A11" s="1">
        <v>1977</v>
      </c>
      <c r="B11" s="1">
        <v>87.5</v>
      </c>
    </row>
    <row r="12" spans="1:2" x14ac:dyDescent="0.3">
      <c r="A12" s="1">
        <v>1978</v>
      </c>
      <c r="B12" s="1">
        <v>89.9</v>
      </c>
    </row>
    <row r="13" spans="1:2" x14ac:dyDescent="0.3">
      <c r="A13" s="1">
        <v>1979</v>
      </c>
      <c r="B13" s="1">
        <v>77.400000000000006</v>
      </c>
    </row>
    <row r="14" spans="1:2" x14ac:dyDescent="0.3">
      <c r="A14" s="1">
        <v>1980</v>
      </c>
      <c r="B14" s="1">
        <v>83.8</v>
      </c>
    </row>
    <row r="15" spans="1:2" x14ac:dyDescent="0.3">
      <c r="A15" s="1">
        <v>1981</v>
      </c>
      <c r="B15" s="1">
        <v>87.3</v>
      </c>
    </row>
    <row r="16" spans="1:2" x14ac:dyDescent="0.3">
      <c r="A16" s="1">
        <v>1982</v>
      </c>
      <c r="B16" s="1">
        <v>85.9</v>
      </c>
    </row>
    <row r="17" spans="1:2" x14ac:dyDescent="0.3">
      <c r="A17" s="1">
        <v>1983</v>
      </c>
      <c r="B17" s="1">
        <v>83.5</v>
      </c>
    </row>
    <row r="18" spans="1:2" x14ac:dyDescent="0.3">
      <c r="A18" s="1">
        <v>1984</v>
      </c>
      <c r="B18" s="1">
        <v>78.8</v>
      </c>
    </row>
    <row r="19" spans="1:2" x14ac:dyDescent="0.3">
      <c r="A19" s="1">
        <v>1985</v>
      </c>
      <c r="B19" s="1">
        <v>81.099999999999994</v>
      </c>
    </row>
    <row r="20" spans="1:2" x14ac:dyDescent="0.3">
      <c r="A20" s="1">
        <v>1986</v>
      </c>
      <c r="B20" s="1">
        <v>84.2</v>
      </c>
    </row>
    <row r="21" spans="1:2" x14ac:dyDescent="0.3">
      <c r="A21" s="1">
        <v>1987</v>
      </c>
      <c r="B21" s="1">
        <v>86.1</v>
      </c>
    </row>
    <row r="22" spans="1:2" x14ac:dyDescent="0.3">
      <c r="A22" s="1">
        <v>1988</v>
      </c>
      <c r="B22" s="1">
        <v>82.6</v>
      </c>
    </row>
    <row r="23" spans="1:2" x14ac:dyDescent="0.3">
      <c r="A23" s="1">
        <v>1989</v>
      </c>
      <c r="B23" s="1">
        <v>81.599999999999994</v>
      </c>
    </row>
    <row r="24" spans="1:2" x14ac:dyDescent="0.3">
      <c r="A24" s="1">
        <v>1990</v>
      </c>
      <c r="B24" s="1">
        <v>84.9</v>
      </c>
    </row>
    <row r="25" spans="1:2" x14ac:dyDescent="0.3">
      <c r="A25" s="1">
        <v>1991</v>
      </c>
      <c r="B25" s="1">
        <v>88.1</v>
      </c>
    </row>
    <row r="26" spans="1:2" x14ac:dyDescent="0.3">
      <c r="A26" s="1">
        <v>1992</v>
      </c>
      <c r="B26" s="1">
        <v>86.6</v>
      </c>
    </row>
    <row r="27" spans="1:2" x14ac:dyDescent="0.3">
      <c r="A27" s="1">
        <v>1993</v>
      </c>
      <c r="B27" s="1">
        <v>82.6</v>
      </c>
    </row>
    <row r="28" spans="1:2" x14ac:dyDescent="0.3">
      <c r="A28" s="1">
        <v>1994</v>
      </c>
      <c r="B28" s="1">
        <v>81.7</v>
      </c>
    </row>
    <row r="29" spans="1:2" x14ac:dyDescent="0.3">
      <c r="A29" s="1">
        <v>1995</v>
      </c>
      <c r="B29" s="1">
        <v>77.599999999999994</v>
      </c>
    </row>
    <row r="30" spans="1:2" x14ac:dyDescent="0.3">
      <c r="A30" s="1">
        <v>1996</v>
      </c>
      <c r="B30" s="1">
        <v>80.5</v>
      </c>
    </row>
    <row r="31" spans="1:2" x14ac:dyDescent="0.3">
      <c r="A31" s="1">
        <v>1997</v>
      </c>
      <c r="B31" s="1">
        <v>81.599999999999994</v>
      </c>
    </row>
    <row r="32" spans="1:2" x14ac:dyDescent="0.3">
      <c r="A32" s="1">
        <v>1998</v>
      </c>
      <c r="B32" s="1">
        <v>83.1</v>
      </c>
    </row>
    <row r="33" spans="1:2" x14ac:dyDescent="0.3">
      <c r="A33" s="1">
        <v>1999</v>
      </c>
      <c r="B33" s="1">
        <v>82</v>
      </c>
    </row>
    <row r="34" spans="1:2" x14ac:dyDescent="0.3">
      <c r="A34" s="1">
        <v>2000</v>
      </c>
      <c r="B34" s="1">
        <v>78.7</v>
      </c>
    </row>
    <row r="35" spans="1:2" x14ac:dyDescent="0.3">
      <c r="A35" s="1">
        <v>2001</v>
      </c>
      <c r="B35" s="1">
        <v>76.099999999999994</v>
      </c>
    </row>
    <row r="36" spans="1:2" x14ac:dyDescent="0.3">
      <c r="A36" s="1">
        <v>2002</v>
      </c>
      <c r="B36" s="1">
        <v>79.400000000000006</v>
      </c>
    </row>
    <row r="37" spans="1:2" x14ac:dyDescent="0.3">
      <c r="A37" s="1">
        <v>2003</v>
      </c>
      <c r="B37" s="1">
        <v>75.400000000000006</v>
      </c>
    </row>
    <row r="38" spans="1:2" x14ac:dyDescent="0.3">
      <c r="A38" s="1">
        <v>2004</v>
      </c>
      <c r="B38" s="1">
        <v>73.5</v>
      </c>
    </row>
    <row r="39" spans="1:2" x14ac:dyDescent="0.3">
      <c r="A39" s="1">
        <v>2005</v>
      </c>
      <c r="B39" s="1">
        <v>73.5</v>
      </c>
    </row>
    <row r="40" spans="1:2" x14ac:dyDescent="0.3">
      <c r="A40" s="1">
        <v>2006</v>
      </c>
      <c r="B40" s="1">
        <v>72.7</v>
      </c>
    </row>
    <row r="41" spans="1:2" x14ac:dyDescent="0.3">
      <c r="A41" s="1">
        <v>2007</v>
      </c>
      <c r="B41" s="1">
        <v>73.7</v>
      </c>
    </row>
    <row r="42" spans="1:2" x14ac:dyDescent="0.3">
      <c r="A42" s="1">
        <v>2008</v>
      </c>
      <c r="B42" s="1">
        <v>76</v>
      </c>
    </row>
    <row r="43" spans="1:2" x14ac:dyDescent="0.3">
      <c r="A43" s="1">
        <v>2009</v>
      </c>
      <c r="B43" s="1">
        <v>85.3</v>
      </c>
    </row>
    <row r="44" spans="1:2" x14ac:dyDescent="0.3">
      <c r="A44" s="1">
        <v>2010</v>
      </c>
      <c r="B44" s="1">
        <v>79.7</v>
      </c>
    </row>
    <row r="45" spans="1:2" x14ac:dyDescent="0.3">
      <c r="A45" s="1">
        <v>2011</v>
      </c>
      <c r="B45" s="1">
        <v>82.1</v>
      </c>
    </row>
    <row r="46" spans="1:2" x14ac:dyDescent="0.3">
      <c r="A46" s="1">
        <v>2012</v>
      </c>
      <c r="B46" s="1">
        <v>83.3</v>
      </c>
    </row>
    <row r="47" spans="1:2" x14ac:dyDescent="0.3">
      <c r="A47" s="1">
        <v>2013</v>
      </c>
      <c r="B47" s="1">
        <v>84.5</v>
      </c>
    </row>
    <row r="48" spans="1:2" x14ac:dyDescent="0.3">
      <c r="A48" s="1">
        <v>2014</v>
      </c>
      <c r="B48" s="1">
        <v>83.1</v>
      </c>
    </row>
    <row r="49" spans="1:2" x14ac:dyDescent="0.3">
      <c r="A49" s="1">
        <v>2015</v>
      </c>
      <c r="B49" s="1">
        <v>82.1</v>
      </c>
    </row>
    <row r="50" spans="1:2" x14ac:dyDescent="0.3">
      <c r="A50" s="1">
        <v>2016</v>
      </c>
      <c r="B50" s="1">
        <v>84.2</v>
      </c>
    </row>
    <row r="51" spans="1:2" x14ac:dyDescent="0.3">
      <c r="A51" s="1">
        <v>2017</v>
      </c>
      <c r="B51" s="1">
        <v>80.7</v>
      </c>
    </row>
    <row r="52" spans="1:2" x14ac:dyDescent="0.3">
      <c r="A52" s="1">
        <v>2018</v>
      </c>
      <c r="B52" s="1">
        <v>83</v>
      </c>
    </row>
    <row r="53" spans="1:2" x14ac:dyDescent="0.3">
      <c r="A53" s="1">
        <v>2019</v>
      </c>
      <c r="B53" s="1">
        <v>85.5</v>
      </c>
    </row>
    <row r="54" spans="1:2" x14ac:dyDescent="0.3">
      <c r="A54" s="1">
        <v>2020</v>
      </c>
      <c r="B54" s="1">
        <v>82.7</v>
      </c>
    </row>
    <row r="55" spans="1:2" x14ac:dyDescent="0.3">
      <c r="A55" s="1">
        <v>2021</v>
      </c>
      <c r="B55" s="1">
        <v>80.599999999999994</v>
      </c>
    </row>
    <row r="56" spans="1:2" x14ac:dyDescent="0.3">
      <c r="A56" s="1">
        <v>2022</v>
      </c>
      <c r="B56" s="1">
        <v>72.900000000000006</v>
      </c>
    </row>
    <row r="57" spans="1:2" x14ac:dyDescent="0.3">
      <c r="A57" s="1">
        <v>2023</v>
      </c>
      <c r="B57" s="1">
        <v>71</v>
      </c>
    </row>
    <row r="58" spans="1:2" x14ac:dyDescent="0.3">
      <c r="A58" s="1">
        <v>2024</v>
      </c>
      <c r="B58" s="1">
        <v>72.7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185</v>
      </c>
    </row>
    <row r="3" spans="1:4" x14ac:dyDescent="0.25">
      <c r="A3" s="2" t="s">
        <v>179</v>
      </c>
      <c r="B3" s="2" t="s">
        <v>182</v>
      </c>
      <c r="C3" s="2" t="s">
        <v>183</v>
      </c>
      <c r="D3" s="2" t="s">
        <v>184</v>
      </c>
    </row>
    <row r="4" spans="1:4" x14ac:dyDescent="0.3">
      <c r="A4" s="1">
        <v>2014</v>
      </c>
      <c r="B4" s="1">
        <v>3.1</v>
      </c>
      <c r="C4" s="1">
        <v>3.3</v>
      </c>
      <c r="D4" s="1">
        <v>3.3</v>
      </c>
    </row>
    <row r="5" spans="1:4" x14ac:dyDescent="0.3">
      <c r="A5" s="1">
        <v>2015</v>
      </c>
      <c r="B5" s="1">
        <v>2.8</v>
      </c>
      <c r="C5" s="1">
        <v>2.7</v>
      </c>
      <c r="D5" s="1">
        <v>2.5</v>
      </c>
    </row>
    <row r="6" spans="1:4" x14ac:dyDescent="0.3">
      <c r="A6" s="1">
        <v>2016</v>
      </c>
      <c r="B6" s="1">
        <v>1.7</v>
      </c>
      <c r="C6" s="1">
        <v>2.4</v>
      </c>
      <c r="D6" s="1">
        <v>1.9</v>
      </c>
    </row>
    <row r="7" spans="1:4" x14ac:dyDescent="0.3">
      <c r="A7" s="1">
        <v>2017</v>
      </c>
      <c r="B7" s="1">
        <v>2.2999999999999998</v>
      </c>
      <c r="C7" s="1">
        <v>2.4</v>
      </c>
      <c r="D7" s="1">
        <v>2.4</v>
      </c>
    </row>
    <row r="8" spans="1:4" x14ac:dyDescent="0.3">
      <c r="A8" s="1">
        <v>2018</v>
      </c>
      <c r="B8" s="1">
        <v>2.8</v>
      </c>
      <c r="C8" s="1">
        <v>2.8</v>
      </c>
      <c r="D8" s="1">
        <v>2.6</v>
      </c>
    </row>
    <row r="9" spans="1:4" x14ac:dyDescent="0.3">
      <c r="A9" s="1">
        <v>2019</v>
      </c>
      <c r="B9" s="1">
        <v>3.5</v>
      </c>
      <c r="C9" s="1">
        <v>3.2</v>
      </c>
      <c r="D9" s="1">
        <v>3.1</v>
      </c>
    </row>
    <row r="10" spans="1:4" x14ac:dyDescent="0.3">
      <c r="A10" s="1">
        <v>2020</v>
      </c>
      <c r="B10" s="1">
        <v>3.1</v>
      </c>
      <c r="C10" s="1">
        <v>1.7</v>
      </c>
      <c r="D10" s="1">
        <v>2.2000000000000002</v>
      </c>
    </row>
    <row r="11" spans="1:4" x14ac:dyDescent="0.3">
      <c r="A11" s="1">
        <v>2021</v>
      </c>
      <c r="B11" s="1">
        <v>3.5</v>
      </c>
      <c r="C11" s="1">
        <v>2.7</v>
      </c>
      <c r="D11" s="1">
        <v>3.1</v>
      </c>
    </row>
    <row r="12" spans="1:4" x14ac:dyDescent="0.3">
      <c r="A12" s="1">
        <v>2022</v>
      </c>
      <c r="B12" s="1">
        <v>4.3</v>
      </c>
      <c r="C12" s="1">
        <v>3.7</v>
      </c>
      <c r="D12" s="1">
        <v>4</v>
      </c>
    </row>
    <row r="13" spans="1:4" x14ac:dyDescent="0.3">
      <c r="A13" s="1">
        <v>2023</v>
      </c>
      <c r="B13" s="1">
        <v>5.2</v>
      </c>
      <c r="C13" s="1">
        <v>5.2</v>
      </c>
      <c r="D13" s="1">
        <v>4.8</v>
      </c>
    </row>
    <row r="14" spans="1:4" x14ac:dyDescent="0.3">
      <c r="A14" s="1">
        <v>2024</v>
      </c>
      <c r="B14" s="1">
        <v>5.6</v>
      </c>
      <c r="C14" s="1">
        <v>5.2</v>
      </c>
      <c r="D14" s="1">
        <v>5.2</v>
      </c>
    </row>
    <row r="15" spans="1:4" x14ac:dyDescent="0.3">
      <c r="A15" s="1">
        <v>2025</v>
      </c>
      <c r="C15" s="1">
        <v>4.4000000000000004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189</v>
      </c>
    </row>
    <row r="3" spans="1:3" x14ac:dyDescent="0.25">
      <c r="A3" s="2" t="s">
        <v>186</v>
      </c>
      <c r="B3" s="2" t="s">
        <v>187</v>
      </c>
      <c r="C3" s="2" t="s">
        <v>188</v>
      </c>
    </row>
    <row r="4" spans="1:3" x14ac:dyDescent="0.3">
      <c r="A4" s="1">
        <v>1996</v>
      </c>
      <c r="B4" s="1">
        <v>103</v>
      </c>
      <c r="C4" s="1">
        <v>48</v>
      </c>
    </row>
    <row r="5" spans="1:3" x14ac:dyDescent="0.3">
      <c r="A5" s="1">
        <v>1997</v>
      </c>
      <c r="B5" s="1">
        <v>111</v>
      </c>
      <c r="C5" s="1">
        <v>113</v>
      </c>
    </row>
    <row r="6" spans="1:3" x14ac:dyDescent="0.3">
      <c r="A6" s="1">
        <v>1998</v>
      </c>
      <c r="B6" s="1">
        <v>111</v>
      </c>
      <c r="C6" s="1">
        <v>172</v>
      </c>
    </row>
    <row r="7" spans="1:3" x14ac:dyDescent="0.3">
      <c r="A7" s="1">
        <v>1999</v>
      </c>
      <c r="B7" s="1">
        <v>121</v>
      </c>
      <c r="C7" s="1">
        <v>222</v>
      </c>
    </row>
    <row r="8" spans="1:3" x14ac:dyDescent="0.3">
      <c r="A8" s="1">
        <v>2000</v>
      </c>
      <c r="B8" s="1">
        <v>128</v>
      </c>
      <c r="C8" s="1">
        <v>386</v>
      </c>
    </row>
    <row r="9" spans="1:3" x14ac:dyDescent="0.3">
      <c r="A9" s="1">
        <v>2001</v>
      </c>
      <c r="B9" s="1">
        <v>134</v>
      </c>
      <c r="C9" s="1">
        <v>613</v>
      </c>
    </row>
    <row r="10" spans="1:3" x14ac:dyDescent="0.3">
      <c r="A10" s="1">
        <v>2002</v>
      </c>
      <c r="B10" s="1">
        <v>136</v>
      </c>
      <c r="C10" s="1">
        <v>608</v>
      </c>
    </row>
    <row r="11" spans="1:3" x14ac:dyDescent="0.3">
      <c r="A11" s="1">
        <v>2003</v>
      </c>
      <c r="B11" s="1">
        <v>158</v>
      </c>
      <c r="C11" s="1">
        <v>845</v>
      </c>
    </row>
    <row r="12" spans="1:3" x14ac:dyDescent="0.3">
      <c r="A12" s="1">
        <v>2004</v>
      </c>
      <c r="B12" s="1">
        <v>175</v>
      </c>
      <c r="C12" s="1">
        <v>1015</v>
      </c>
    </row>
    <row r="13" spans="1:3" x14ac:dyDescent="0.3">
      <c r="A13" s="1">
        <v>2005</v>
      </c>
      <c r="B13" s="1">
        <v>191</v>
      </c>
      <c r="C13" s="1">
        <v>1398</v>
      </c>
    </row>
    <row r="14" spans="1:3" x14ac:dyDescent="0.3">
      <c r="A14" s="1">
        <v>2006</v>
      </c>
      <c r="B14" s="1">
        <v>107</v>
      </c>
      <c r="C14" s="1">
        <v>1782</v>
      </c>
    </row>
    <row r="15" spans="1:3" x14ac:dyDescent="0.3">
      <c r="A15" s="1">
        <v>2007</v>
      </c>
      <c r="B15" s="1">
        <v>117</v>
      </c>
      <c r="C15" s="1">
        <v>2017</v>
      </c>
    </row>
    <row r="16" spans="1:3" x14ac:dyDescent="0.3">
      <c r="A16" s="1">
        <v>2008</v>
      </c>
      <c r="B16" s="1">
        <v>88</v>
      </c>
      <c r="C16" s="1">
        <v>2273</v>
      </c>
    </row>
    <row r="17" spans="1:3" x14ac:dyDescent="0.3">
      <c r="A17" s="1">
        <v>2009</v>
      </c>
      <c r="B17" s="1">
        <v>117</v>
      </c>
      <c r="C17" s="1">
        <v>2637</v>
      </c>
    </row>
    <row r="18" spans="1:3" x14ac:dyDescent="0.3">
      <c r="A18" s="1">
        <v>2010</v>
      </c>
      <c r="B18" s="1">
        <v>135</v>
      </c>
      <c r="C18" s="1">
        <v>3074</v>
      </c>
    </row>
    <row r="19" spans="1:3" x14ac:dyDescent="0.3">
      <c r="A19" s="1">
        <v>2011</v>
      </c>
      <c r="B19" s="1">
        <v>129</v>
      </c>
      <c r="C19" s="1">
        <v>3309</v>
      </c>
    </row>
    <row r="20" spans="1:3" x14ac:dyDescent="0.3">
      <c r="A20" s="1">
        <v>2012</v>
      </c>
      <c r="B20" s="1">
        <v>145</v>
      </c>
      <c r="C20" s="1">
        <v>3814</v>
      </c>
    </row>
    <row r="21" spans="1:3" x14ac:dyDescent="0.3">
      <c r="A21" s="1">
        <v>2013</v>
      </c>
      <c r="B21" s="1">
        <v>168</v>
      </c>
      <c r="C21" s="1">
        <v>5035</v>
      </c>
    </row>
    <row r="22" spans="1:3" x14ac:dyDescent="0.3">
      <c r="A22" s="1">
        <v>2014</v>
      </c>
      <c r="B22" s="1">
        <v>186</v>
      </c>
      <c r="C22" s="1">
        <v>6428</v>
      </c>
    </row>
    <row r="23" spans="1:3" x14ac:dyDescent="0.3">
      <c r="A23" s="1">
        <v>2015</v>
      </c>
      <c r="B23" s="1">
        <v>198</v>
      </c>
      <c r="C23" s="1">
        <v>7471</v>
      </c>
    </row>
    <row r="24" spans="1:3" x14ac:dyDescent="0.3">
      <c r="A24" s="1">
        <v>2016</v>
      </c>
      <c r="B24" s="1">
        <v>212</v>
      </c>
      <c r="C24" s="1">
        <v>7507</v>
      </c>
    </row>
    <row r="25" spans="1:3" x14ac:dyDescent="0.3">
      <c r="A25" s="1">
        <v>2017</v>
      </c>
      <c r="B25" s="1">
        <v>240</v>
      </c>
      <c r="C25" s="1">
        <v>8484</v>
      </c>
    </row>
    <row r="26" spans="1:3" x14ac:dyDescent="0.3">
      <c r="A26" s="1">
        <v>2018</v>
      </c>
      <c r="B26" s="1">
        <v>239</v>
      </c>
      <c r="C26" s="1">
        <v>8251</v>
      </c>
    </row>
    <row r="27" spans="1:3" x14ac:dyDescent="0.3">
      <c r="A27" s="1">
        <v>2019</v>
      </c>
      <c r="B27" s="1">
        <v>269</v>
      </c>
      <c r="C27" s="1">
        <v>10084</v>
      </c>
    </row>
    <row r="28" spans="1:3" x14ac:dyDescent="0.3">
      <c r="A28" s="1">
        <v>2020</v>
      </c>
      <c r="B28" s="1">
        <v>292</v>
      </c>
      <c r="C28" s="1">
        <v>10908</v>
      </c>
    </row>
    <row r="29" spans="1:3" x14ac:dyDescent="0.3">
      <c r="A29" s="1">
        <v>2021</v>
      </c>
      <c r="B29" s="1">
        <v>333</v>
      </c>
      <c r="C29" s="1">
        <v>12340</v>
      </c>
    </row>
    <row r="30" spans="1:3" x14ac:dyDescent="0.3">
      <c r="A30" s="1">
        <v>2022</v>
      </c>
      <c r="B30" s="1">
        <v>318</v>
      </c>
      <c r="C30" s="1">
        <v>12429</v>
      </c>
    </row>
    <row r="31" spans="1:3" x14ac:dyDescent="0.3">
      <c r="A31" s="1">
        <v>2023</v>
      </c>
      <c r="B31" s="1">
        <v>354</v>
      </c>
      <c r="C31" s="1">
        <v>15757</v>
      </c>
    </row>
    <row r="32" spans="1:3" x14ac:dyDescent="0.3">
      <c r="A32" s="1">
        <v>2024</v>
      </c>
      <c r="B32" s="1">
        <v>381</v>
      </c>
      <c r="C32" s="1">
        <v>19742</v>
      </c>
    </row>
    <row r="33" spans="1:3" x14ac:dyDescent="0.3">
      <c r="A33" s="1">
        <v>2025</v>
      </c>
      <c r="B33" s="1">
        <v>405</v>
      </c>
      <c r="C33" s="1">
        <v>19586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workbookViewId="0">
      <selection activeCell="A9" sqref="A9"/>
    </sheetView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196</v>
      </c>
    </row>
    <row r="3" spans="1:3" x14ac:dyDescent="0.25">
      <c r="A3" s="2" t="s">
        <v>193</v>
      </c>
      <c r="B3" s="2" t="s">
        <v>194</v>
      </c>
      <c r="C3" s="2" t="s">
        <v>195</v>
      </c>
    </row>
    <row r="4" spans="1:3" x14ac:dyDescent="0.3">
      <c r="A4" s="1" t="s">
        <v>243</v>
      </c>
      <c r="B4" s="1">
        <v>374</v>
      </c>
    </row>
    <row r="5" spans="1:3" x14ac:dyDescent="0.3">
      <c r="A5" s="1" t="s">
        <v>244</v>
      </c>
      <c r="B5" s="1">
        <v>-214</v>
      </c>
    </row>
    <row r="6" spans="1:3" x14ac:dyDescent="0.3">
      <c r="A6" s="1" t="s">
        <v>190</v>
      </c>
      <c r="B6" s="1">
        <v>-1010</v>
      </c>
    </row>
    <row r="7" spans="1:3" x14ac:dyDescent="0.3">
      <c r="A7" s="1" t="s">
        <v>191</v>
      </c>
      <c r="B7" s="1">
        <v>698</v>
      </c>
    </row>
    <row r="8" spans="1:3" x14ac:dyDescent="0.3">
      <c r="A8" s="1" t="s">
        <v>192</v>
      </c>
      <c r="B8" s="1">
        <v>-4</v>
      </c>
    </row>
    <row r="9" spans="1:3" x14ac:dyDescent="0.3">
      <c r="A9" s="1" t="s">
        <v>245</v>
      </c>
      <c r="C9" s="1">
        <v>-156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202</v>
      </c>
    </row>
    <row r="3" spans="1:2" x14ac:dyDescent="0.25">
      <c r="A3" s="2" t="s">
        <v>193</v>
      </c>
      <c r="B3" s="2" t="s">
        <v>201</v>
      </c>
    </row>
    <row r="4" spans="1:2" x14ac:dyDescent="0.3">
      <c r="A4" s="1" t="s">
        <v>197</v>
      </c>
      <c r="B4" s="1">
        <v>70.599999999999994</v>
      </c>
    </row>
    <row r="5" spans="1:2" x14ac:dyDescent="0.3">
      <c r="A5" s="1" t="s">
        <v>198</v>
      </c>
      <c r="B5" s="1">
        <v>27.1</v>
      </c>
    </row>
    <row r="6" spans="1:2" x14ac:dyDescent="0.3">
      <c r="A6" s="1" t="s">
        <v>199</v>
      </c>
      <c r="B6" s="1">
        <v>1.9</v>
      </c>
    </row>
    <row r="7" spans="1:2" x14ac:dyDescent="0.3">
      <c r="A7" s="1" t="s">
        <v>200</v>
      </c>
      <c r="B7" s="1">
        <v>0.4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5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205</v>
      </c>
    </row>
    <row r="3" spans="1:3" x14ac:dyDescent="0.25">
      <c r="A3" s="2" t="s">
        <v>186</v>
      </c>
      <c r="B3" s="2" t="s">
        <v>203</v>
      </c>
      <c r="C3" s="2" t="s">
        <v>204</v>
      </c>
    </row>
    <row r="4" spans="1:3" x14ac:dyDescent="0.3">
      <c r="A4" s="1">
        <v>2014</v>
      </c>
      <c r="B4" s="1">
        <v>344</v>
      </c>
      <c r="C4" s="1">
        <v>84</v>
      </c>
    </row>
    <row r="5" spans="1:3" x14ac:dyDescent="0.3">
      <c r="A5" s="1">
        <v>2015</v>
      </c>
      <c r="B5" s="1">
        <v>322</v>
      </c>
      <c r="C5" s="1">
        <v>91</v>
      </c>
    </row>
    <row r="6" spans="1:3" x14ac:dyDescent="0.3">
      <c r="A6" s="1">
        <v>2016</v>
      </c>
      <c r="B6" s="1">
        <v>377</v>
      </c>
      <c r="C6" s="1">
        <v>88</v>
      </c>
    </row>
    <row r="7" spans="1:3" x14ac:dyDescent="0.3">
      <c r="A7" s="1">
        <v>2017</v>
      </c>
      <c r="B7" s="1">
        <v>390</v>
      </c>
      <c r="C7" s="1">
        <v>74</v>
      </c>
    </row>
    <row r="8" spans="1:3" x14ac:dyDescent="0.3">
      <c r="A8" s="1">
        <v>2018</v>
      </c>
      <c r="B8" s="1">
        <v>400</v>
      </c>
      <c r="C8" s="1">
        <v>66</v>
      </c>
    </row>
    <row r="9" spans="1:3" x14ac:dyDescent="0.3">
      <c r="A9" s="1">
        <v>2019</v>
      </c>
      <c r="B9" s="1">
        <v>394</v>
      </c>
      <c r="C9" s="1">
        <v>58</v>
      </c>
    </row>
    <row r="10" spans="1:3" x14ac:dyDescent="0.3">
      <c r="A10" s="1">
        <v>2020</v>
      </c>
      <c r="B10" s="1">
        <v>469</v>
      </c>
      <c r="C10" s="1">
        <v>61</v>
      </c>
    </row>
    <row r="11" spans="1:3" x14ac:dyDescent="0.3">
      <c r="A11" s="1">
        <v>2021</v>
      </c>
      <c r="B11" s="1">
        <v>447</v>
      </c>
      <c r="C11" s="1">
        <v>60</v>
      </c>
    </row>
    <row r="12" spans="1:3" x14ac:dyDescent="0.3">
      <c r="A12" s="1">
        <v>2022</v>
      </c>
      <c r="B12" s="1">
        <v>532</v>
      </c>
      <c r="C12" s="1">
        <v>67</v>
      </c>
    </row>
    <row r="13" spans="1:3" x14ac:dyDescent="0.3">
      <c r="A13" s="1">
        <v>2023</v>
      </c>
      <c r="B13" s="1">
        <v>516</v>
      </c>
      <c r="C13" s="1">
        <v>50</v>
      </c>
    </row>
    <row r="14" spans="1:3" x14ac:dyDescent="0.3">
      <c r="A14" s="1">
        <v>2024</v>
      </c>
      <c r="B14" s="1">
        <v>566</v>
      </c>
      <c r="C14" s="1">
        <v>49</v>
      </c>
    </row>
    <row r="15" spans="1:3" x14ac:dyDescent="0.3">
      <c r="A15" s="1">
        <v>2025</v>
      </c>
      <c r="B15" s="1">
        <v>576</v>
      </c>
      <c r="C15" s="1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82B2037CEBE042A1F8C1E90AB48A56" ma:contentTypeVersion="2" ma:contentTypeDescription="Opprett et nytt dokument." ma:contentTypeScope="" ma:versionID="04e7a0e690272c5f6cbbfc5a98224170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EF53BE-E93A-4BBF-8E8B-3D2B6776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7FDC8D-75C6-43E8-BEFB-D0A85DE96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2244C-B60A-479C-B45B-711C0C3C96FE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00675b6-a8dc-4ce8-8f46-cd05c3650c5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Innhold</vt:lpstr>
      <vt:lpstr>Fig4-1</vt:lpstr>
      <vt:lpstr>Fig4-2</vt:lpstr>
      <vt:lpstr>Fig4-3</vt:lpstr>
      <vt:lpstr>Fig4-4</vt:lpstr>
      <vt:lpstr>Fig4-5</vt:lpstr>
      <vt:lpstr>Fig4-6</vt:lpstr>
      <vt:lpstr>Fig4-7</vt:lpstr>
      <vt:lpstr>Fig4-8</vt:lpstr>
      <vt:lpstr>Fig4-9</vt:lpstr>
      <vt:lpstr>Fig4-10</vt:lpstr>
      <vt:lpstr>Fig4-11</vt:lpstr>
      <vt:lpstr>Fig4-12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Ingvild Aasen Knudsen</cp:lastModifiedBy>
  <dcterms:created xsi:type="dcterms:W3CDTF">2025-10-07T11:55:59Z</dcterms:created>
  <dcterms:modified xsi:type="dcterms:W3CDTF">2025-10-07T12:19:49Z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0x0101004282B2037CEBE042A1F8C1E90AB48A56</vt:lpwstr>
  </property>
</Properties>
</file>