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felles.dep.no/sites/c83412/NB26/Tallene bak figurene/Tallene bak figurene - filer/"/>
    </mc:Choice>
  </mc:AlternateContent>
  <xr:revisionPtr revIDLastSave="0" documentId="13_ncr:1_{3F492089-F905-4B85-AFA6-18E0D016ADE5}" xr6:coauthVersionLast="47" xr6:coauthVersionMax="47" xr10:uidLastSave="{00000000-0000-0000-0000-000000000000}"/>
  <bookViews>
    <workbookView xWindow="2745" yWindow="1125" windowWidth="22980" windowHeight="18225" xr2:uid="{00000000-000D-0000-FFFF-FFFF00000000}"/>
  </bookViews>
  <sheets>
    <sheet name="Innhold" sheetId="1" r:id="rId1"/>
    <sheet name="Figv1-1" sheetId="2" r:id="rId2"/>
    <sheet name="Figv1-2" sheetId="3" r:id="rId3"/>
    <sheet name="Figv1-3" sheetId="4" r:id="rId4"/>
    <sheet name="Figv1-4" sheetId="5" r:id="rId5"/>
    <sheet name="Figv1-5" sheetId="6" r:id="rId6"/>
    <sheet name="Figv1-6" sheetId="7" r:id="rId7"/>
    <sheet name="Figv1-7" sheetId="8" r:id="rId8"/>
    <sheet name="Figv1-8" sheetId="9" r:id="rId9"/>
    <sheet name="Figv1-9" sheetId="10" r:id="rId10"/>
    <sheet name="Figv1-10" sheetId="15" r:id="rId11"/>
    <sheet name="Figv1-11" sheetId="16" r:id="rId12"/>
    <sheet name="Figv1-12" sheetId="1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<sst xmlns="http://schemas.openxmlformats.org/spreadsheetml/2006/main" count="119" uniqueCount="93">
  <si>
    <t>Innhold</t>
  </si>
  <si>
    <t>Figurtittel</t>
  </si>
  <si>
    <t>År</t>
  </si>
  <si>
    <t>Korreksjoner fra konjunkturindikatorene</t>
  </si>
  <si>
    <t>Øvrige korreksjoner</t>
  </si>
  <si>
    <t>Figv1-1</t>
  </si>
  <si>
    <t>Faktisk</t>
  </si>
  <si>
    <t>Trend</t>
  </si>
  <si>
    <t>Anslag fra opprinnelig budsjett</t>
  </si>
  <si>
    <t>Anslag basert på statsregnskapet</t>
  </si>
  <si>
    <t>Anslag nå</t>
  </si>
  <si>
    <t>Oljekorrigert budsjettbalanse</t>
  </si>
  <si>
    <t>Strukturell oljekorrigert budsjettbalanse</t>
  </si>
  <si>
    <t>1 150</t>
  </si>
  <si>
    <t>1 176</t>
  </si>
  <si>
    <t>1 203</t>
  </si>
  <si>
    <t>1 229</t>
  </si>
  <si>
    <t>1 255</t>
  </si>
  <si>
    <t>1 281</t>
  </si>
  <si>
    <t>1 307</t>
  </si>
  <si>
    <t>1 333</t>
  </si>
  <si>
    <t>1 358</t>
  </si>
  <si>
    <t>1 383</t>
  </si>
  <si>
    <t>1 407</t>
  </si>
  <si>
    <t>1 432</t>
  </si>
  <si>
    <t>1 456</t>
  </si>
  <si>
    <t>1 480</t>
  </si>
  <si>
    <t>1 503</t>
  </si>
  <si>
    <t>1 526</t>
  </si>
  <si>
    <t>1 550</t>
  </si>
  <si>
    <t>1 574</t>
  </si>
  <si>
    <t>1 598</t>
  </si>
  <si>
    <t>1 622</t>
  </si>
  <si>
    <t>1 647</t>
  </si>
  <si>
    <t>1 672</t>
  </si>
  <si>
    <t>1 695</t>
  </si>
  <si>
    <t>1 717</t>
  </si>
  <si>
    <t>1 737</t>
  </si>
  <si>
    <t>1 754</t>
  </si>
  <si>
    <t>1 769</t>
  </si>
  <si>
    <t>1 173</t>
  </si>
  <si>
    <t>1 191</t>
  </si>
  <si>
    <t>1 192</t>
  </si>
  <si>
    <t>1 175</t>
  </si>
  <si>
    <t>1 199</t>
  </si>
  <si>
    <t>1 260</t>
  </si>
  <si>
    <t>1 330</t>
  </si>
  <si>
    <t>1 425</t>
  </si>
  <si>
    <t>1 390</t>
  </si>
  <si>
    <t>1 414</t>
  </si>
  <si>
    <t>1 453</t>
  </si>
  <si>
    <t>1 485</t>
  </si>
  <si>
    <t>1 506</t>
  </si>
  <si>
    <t>1 500</t>
  </si>
  <si>
    <t>1 509</t>
  </si>
  <si>
    <t>1 523</t>
  </si>
  <si>
    <t>1 555</t>
  </si>
  <si>
    <t>1 570</t>
  </si>
  <si>
    <t>1 608</t>
  </si>
  <si>
    <t>1 633</t>
  </si>
  <si>
    <t>1 650</t>
  </si>
  <si>
    <t>1 760</t>
  </si>
  <si>
    <t>1 773</t>
  </si>
  <si>
    <t>1 759</t>
  </si>
  <si>
    <t>1 782</t>
  </si>
  <si>
    <t>Faktiske skatter justert for regelendringer</t>
  </si>
  <si>
    <t>Figv1-2</t>
  </si>
  <si>
    <t>Figv1-3</t>
  </si>
  <si>
    <t>Figv1-4</t>
  </si>
  <si>
    <t>Figv1-5</t>
  </si>
  <si>
    <t>Antall dagpengemottakere</t>
  </si>
  <si>
    <t>Figv1-6</t>
  </si>
  <si>
    <t>Avvik fra trend</t>
  </si>
  <si>
    <t>Figv1-7</t>
  </si>
  <si>
    <t>Uten nybilkjøp</t>
  </si>
  <si>
    <t>Uten nybilkjøp, konsum i utlandet og boligtjenester</t>
  </si>
  <si>
    <t>Figv1-8</t>
  </si>
  <si>
    <t>Skatt på arbeid</t>
  </si>
  <si>
    <t>Skatt på kapital</t>
  </si>
  <si>
    <t>Avgifter</t>
  </si>
  <si>
    <t>Dagpenger</t>
  </si>
  <si>
    <t>Figv1-9</t>
  </si>
  <si>
    <t>Figv1-10</t>
  </si>
  <si>
    <t>Dagpengemottakere</t>
  </si>
  <si>
    <t>Skatt på selskaper</t>
  </si>
  <si>
    <t>Oljekorrigert og strukturell oljekorrigert budsjettbalanse. Prosent av trend-BNP for Fastlands-Norge</t>
  </si>
  <si>
    <t>Totale skatter og avgifter. Mrd. 2025-kroner</t>
  </si>
  <si>
    <t>Sysselsetting. Årsverk selvstendige og lønnstakere (heltidsekvivalente). 2000-2026. Prosentvis avvik fra trend</t>
  </si>
  <si>
    <t>Privat konsum. 1970-2026. Prosentvis avvik fra trend</t>
  </si>
  <si>
    <t>Beregnede aktivitetskorreksjoner etter kilde. Prosent av trend-BNP for Fastlands-Norge</t>
  </si>
  <si>
    <t xml:space="preserve">Beregnede aktivitetskorreksjoner etter type. Prosent av trend-BNP for Fastlands-Norge </t>
  </si>
  <si>
    <t>BNP Fastlands-Norge. Løpende priser. Mrd. Kroner</t>
  </si>
  <si>
    <t>Anslag for strukturelt oljekorrigert budsjettunderskudd i ulike budsjettdokumenter. Mrd. 2026-kroner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</si>
</sst>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B14" sqref="B14"/>
    </sheetView>
  </sheetViews>
  <sheetFormatPr baseColWidth="10" defaultColWidth="9.140625" defaultRowHeight="16.5" x14ac:dyDescent="0.3"/>
  <cols>
    <col min="1" max="1" width="20.7109375" style="1" customWidth="1"/>
    <col min="2" max="2" width="160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3">
      <c r="A2" s="1" t="str">
        <f>HYPERLINK("#'Figv1-1'!A1", "Figv1-1")</f>
        <v>Figv1-1</v>
      </c>
      <c r="B2" s="1" t="s">
        <v>85</v>
      </c>
    </row>
    <row r="3" spans="1:2" x14ac:dyDescent="0.3">
      <c r="A3" s="1" t="str">
        <f>HYPERLINK("#'Figv1-2'!A1", "Figv1-2")</f>
        <v>Figv1-2</v>
      </c>
      <c r="B3" s="1" t="s">
        <v>86</v>
      </c>
    </row>
    <row r="4" spans="1:2" x14ac:dyDescent="0.3">
      <c r="A4" s="1" t="str">
        <f>HYPERLINK("#'Figv1-3'!A1", "Figv1-3")</f>
        <v>Figv1-3</v>
      </c>
      <c r="B4" s="1" t="s">
        <v>77</v>
      </c>
    </row>
    <row r="5" spans="1:2" x14ac:dyDescent="0.3">
      <c r="A5" s="1" t="str">
        <f>HYPERLINK("#'Figv1-4'!A1", "Figv1-4")</f>
        <v>Figv1-4</v>
      </c>
      <c r="B5" s="1" t="s">
        <v>84</v>
      </c>
    </row>
    <row r="6" spans="1:2" x14ac:dyDescent="0.3">
      <c r="A6" s="1" t="str">
        <f>HYPERLINK("#'Figv1-5'!A1", "Figv1-5")</f>
        <v>Figv1-5</v>
      </c>
      <c r="B6" s="1" t="s">
        <v>79</v>
      </c>
    </row>
    <row r="7" spans="1:2" x14ac:dyDescent="0.3">
      <c r="A7" s="1" t="str">
        <f>HYPERLINK("#'Figv1-6'!A1", "Figv1-6")</f>
        <v>Figv1-6</v>
      </c>
      <c r="B7" s="1" t="s">
        <v>83</v>
      </c>
    </row>
    <row r="8" spans="1:2" x14ac:dyDescent="0.3">
      <c r="A8" s="1" t="str">
        <f>HYPERLINK("#'Figv1-7'!A1", "Figv1-7")</f>
        <v>Figv1-7</v>
      </c>
      <c r="B8" s="1" t="s">
        <v>87</v>
      </c>
    </row>
    <row r="9" spans="1:2" x14ac:dyDescent="0.3">
      <c r="A9" s="1" t="str">
        <f>HYPERLINK("#'Figv1-8'!A1", "Figv1-8")</f>
        <v>Figv1-8</v>
      </c>
      <c r="B9" s="1" t="s">
        <v>88</v>
      </c>
    </row>
    <row r="10" spans="1:2" x14ac:dyDescent="0.3">
      <c r="A10" s="1" t="str">
        <f>HYPERLINK("#'Figv1-9'!A1", "Figv1-9")</f>
        <v>Figv1-9</v>
      </c>
      <c r="B10" s="1" t="s">
        <v>89</v>
      </c>
    </row>
    <row r="11" spans="1:2" x14ac:dyDescent="0.3">
      <c r="A11" s="1" t="str">
        <f>HYPERLINK("#'Figv1-10'!A1", "Figv1-10")</f>
        <v>Figv1-10</v>
      </c>
      <c r="B11" s="1" t="s">
        <v>90</v>
      </c>
    </row>
    <row r="12" spans="1:2" x14ac:dyDescent="0.3">
      <c r="A12" s="1" t="str">
        <f>HYPERLINK("#'Figv1-11'!A1", "Figv1-11")</f>
        <v>Figv1-11</v>
      </c>
      <c r="B12" s="1" t="s">
        <v>91</v>
      </c>
    </row>
    <row r="13" spans="1:2" x14ac:dyDescent="0.3">
      <c r="A13" s="1" t="str">
        <f>HYPERLINK("#'Figv1-12'!A1", "Figv1-12")</f>
        <v>Figv1-12</v>
      </c>
      <c r="B13" s="1" t="s">
        <v>92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0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81</v>
      </c>
    </row>
    <row r="3" spans="1:5" x14ac:dyDescent="0.25">
      <c r="A3" s="2" t="s">
        <v>2</v>
      </c>
      <c r="B3" s="2" t="s">
        <v>77</v>
      </c>
      <c r="C3" s="2" t="s">
        <v>78</v>
      </c>
      <c r="D3" s="2" t="s">
        <v>79</v>
      </c>
      <c r="E3" s="2" t="s">
        <v>80</v>
      </c>
    </row>
    <row r="4" spans="1:5" x14ac:dyDescent="0.3">
      <c r="A4" s="1">
        <v>2000</v>
      </c>
      <c r="B4" s="1">
        <v>0.4</v>
      </c>
      <c r="C4" s="1">
        <v>0.4</v>
      </c>
      <c r="D4" s="1">
        <v>0.1</v>
      </c>
      <c r="E4" s="1">
        <v>0.2</v>
      </c>
    </row>
    <row r="5" spans="1:5" x14ac:dyDescent="0.3">
      <c r="A5" s="1">
        <v>2001</v>
      </c>
      <c r="B5" s="1">
        <v>0.4</v>
      </c>
      <c r="C5" s="1">
        <v>0.1</v>
      </c>
      <c r="D5" s="1">
        <v>0</v>
      </c>
      <c r="E5" s="1">
        <v>0.1</v>
      </c>
    </row>
    <row r="6" spans="1:5" x14ac:dyDescent="0.3">
      <c r="A6" s="1">
        <v>2002</v>
      </c>
      <c r="B6" s="1">
        <v>-0.1</v>
      </c>
      <c r="C6" s="1">
        <v>0.1</v>
      </c>
      <c r="D6" s="1">
        <v>-0.3</v>
      </c>
      <c r="E6" s="1">
        <v>0</v>
      </c>
    </row>
    <row r="7" spans="1:5" x14ac:dyDescent="0.3">
      <c r="A7" s="1">
        <v>2003</v>
      </c>
      <c r="B7" s="1">
        <v>-0.9</v>
      </c>
      <c r="C7" s="1">
        <v>-0.4</v>
      </c>
      <c r="D7" s="1">
        <v>-0.6</v>
      </c>
      <c r="E7" s="1">
        <v>-0.2</v>
      </c>
    </row>
    <row r="8" spans="1:5" x14ac:dyDescent="0.3">
      <c r="A8" s="1">
        <v>2004</v>
      </c>
      <c r="B8" s="1">
        <v>-1</v>
      </c>
      <c r="C8" s="1">
        <v>-0.6</v>
      </c>
      <c r="D8" s="1">
        <v>-0.2</v>
      </c>
      <c r="E8" s="1">
        <v>-0.2</v>
      </c>
    </row>
    <row r="9" spans="1:5" x14ac:dyDescent="0.3">
      <c r="A9" s="1">
        <v>2005</v>
      </c>
      <c r="B9" s="1">
        <v>-0.7</v>
      </c>
      <c r="C9" s="1">
        <v>-0.1</v>
      </c>
      <c r="D9" s="1">
        <v>0.1</v>
      </c>
      <c r="E9" s="1">
        <v>-0.1</v>
      </c>
    </row>
    <row r="10" spans="1:5" x14ac:dyDescent="0.3">
      <c r="A10" s="1">
        <v>2006</v>
      </c>
      <c r="B10" s="1">
        <v>0</v>
      </c>
      <c r="C10" s="1">
        <v>-0.1</v>
      </c>
      <c r="D10" s="1">
        <v>0.7</v>
      </c>
      <c r="E10" s="1">
        <v>0.1</v>
      </c>
    </row>
    <row r="11" spans="1:5" x14ac:dyDescent="0.3">
      <c r="A11" s="1">
        <v>2007</v>
      </c>
      <c r="B11" s="1">
        <v>0.3</v>
      </c>
      <c r="C11" s="1">
        <v>0.8</v>
      </c>
      <c r="D11" s="1">
        <v>1.3</v>
      </c>
      <c r="E11" s="1">
        <v>0.2</v>
      </c>
    </row>
    <row r="12" spans="1:5" x14ac:dyDescent="0.3">
      <c r="A12" s="1">
        <v>2008</v>
      </c>
      <c r="B12" s="1">
        <v>0.9</v>
      </c>
      <c r="C12" s="1">
        <v>0.6</v>
      </c>
      <c r="D12" s="1">
        <v>0.6</v>
      </c>
      <c r="E12" s="1">
        <v>0.3</v>
      </c>
    </row>
    <row r="13" spans="1:5" x14ac:dyDescent="0.3">
      <c r="A13" s="1">
        <v>2009</v>
      </c>
      <c r="B13" s="1">
        <v>0.3</v>
      </c>
      <c r="C13" s="1">
        <v>0.2</v>
      </c>
      <c r="D13" s="1">
        <v>-0.3</v>
      </c>
      <c r="E13" s="1">
        <v>0</v>
      </c>
    </row>
    <row r="14" spans="1:5" x14ac:dyDescent="0.3">
      <c r="A14" s="1">
        <v>2010</v>
      </c>
      <c r="B14" s="1">
        <v>-0.3</v>
      </c>
      <c r="C14" s="1">
        <v>0.6</v>
      </c>
      <c r="D14" s="1">
        <v>-0.1</v>
      </c>
      <c r="E14" s="1">
        <v>-0.1</v>
      </c>
    </row>
    <row r="15" spans="1:5" x14ac:dyDescent="0.3">
      <c r="A15" s="1">
        <v>2011</v>
      </c>
      <c r="B15" s="1">
        <v>0.1</v>
      </c>
      <c r="C15" s="1">
        <v>0.5</v>
      </c>
      <c r="D15" s="1">
        <v>0.1</v>
      </c>
      <c r="E15" s="1">
        <v>0</v>
      </c>
    </row>
    <row r="16" spans="1:5" x14ac:dyDescent="0.3">
      <c r="A16" s="1">
        <v>2012</v>
      </c>
      <c r="B16" s="1">
        <v>0.4</v>
      </c>
      <c r="C16" s="1">
        <v>0.1</v>
      </c>
      <c r="D16" s="1">
        <v>0.3</v>
      </c>
      <c r="E16" s="1">
        <v>0</v>
      </c>
    </row>
    <row r="17" spans="1:5" x14ac:dyDescent="0.3">
      <c r="A17" s="1">
        <v>2013</v>
      </c>
      <c r="B17" s="1">
        <v>0.5</v>
      </c>
      <c r="C17" s="1">
        <v>0</v>
      </c>
      <c r="D17" s="1">
        <v>0.3</v>
      </c>
      <c r="E17" s="1">
        <v>0</v>
      </c>
    </row>
    <row r="18" spans="1:5" x14ac:dyDescent="0.3">
      <c r="A18" s="1">
        <v>2014</v>
      </c>
      <c r="B18" s="1">
        <v>0</v>
      </c>
      <c r="C18" s="1">
        <v>-0.2</v>
      </c>
      <c r="D18" s="1">
        <v>0.1</v>
      </c>
      <c r="E18" s="1">
        <v>0</v>
      </c>
    </row>
    <row r="19" spans="1:5" x14ac:dyDescent="0.3">
      <c r="A19" s="1">
        <v>2015</v>
      </c>
      <c r="B19" s="1">
        <v>-0.1</v>
      </c>
      <c r="C19" s="1">
        <v>-0.6</v>
      </c>
      <c r="D19" s="1">
        <v>0.2</v>
      </c>
      <c r="E19" s="1">
        <v>-0.1</v>
      </c>
    </row>
    <row r="20" spans="1:5" x14ac:dyDescent="0.3">
      <c r="A20" s="1">
        <v>2016</v>
      </c>
      <c r="B20" s="1">
        <v>-0.2</v>
      </c>
      <c r="C20" s="1">
        <v>-0.6</v>
      </c>
      <c r="D20" s="1">
        <v>0.2</v>
      </c>
      <c r="E20" s="1">
        <v>-0.2</v>
      </c>
    </row>
    <row r="21" spans="1:5" x14ac:dyDescent="0.3">
      <c r="A21" s="1">
        <v>2017</v>
      </c>
      <c r="B21" s="1">
        <v>-0.5</v>
      </c>
      <c r="C21" s="1">
        <v>-0.1</v>
      </c>
      <c r="D21" s="1">
        <v>0.2</v>
      </c>
      <c r="E21" s="1">
        <v>-0.1</v>
      </c>
    </row>
    <row r="22" spans="1:5" x14ac:dyDescent="0.3">
      <c r="A22" s="1">
        <v>2018</v>
      </c>
      <c r="B22" s="1">
        <v>-0.5</v>
      </c>
      <c r="C22" s="1">
        <v>-0.3</v>
      </c>
      <c r="D22" s="1">
        <v>0.2</v>
      </c>
      <c r="E22" s="1">
        <v>0</v>
      </c>
    </row>
    <row r="23" spans="1:5" x14ac:dyDescent="0.3">
      <c r="A23" s="1">
        <v>2019</v>
      </c>
      <c r="B23" s="1">
        <v>-0.4</v>
      </c>
      <c r="C23" s="1">
        <v>-0.1</v>
      </c>
      <c r="D23" s="1">
        <v>0.2</v>
      </c>
      <c r="E23" s="1">
        <v>0.1</v>
      </c>
    </row>
    <row r="24" spans="1:5" x14ac:dyDescent="0.3">
      <c r="A24" s="1">
        <v>2020</v>
      </c>
      <c r="B24" s="1">
        <v>-0.8</v>
      </c>
      <c r="C24" s="1">
        <v>0.1</v>
      </c>
      <c r="D24" s="1">
        <v>0.4</v>
      </c>
      <c r="E24" s="1">
        <v>-0.3</v>
      </c>
    </row>
    <row r="25" spans="1:5" x14ac:dyDescent="0.3">
      <c r="A25" s="1">
        <v>2021</v>
      </c>
      <c r="B25" s="1">
        <v>-0.6</v>
      </c>
      <c r="C25" s="1">
        <v>-0.4</v>
      </c>
      <c r="D25" s="1">
        <v>0.4</v>
      </c>
      <c r="E25" s="1">
        <v>-0.2</v>
      </c>
    </row>
    <row r="26" spans="1:5" x14ac:dyDescent="0.3">
      <c r="A26" s="1">
        <v>2022</v>
      </c>
      <c r="B26" s="1">
        <v>1.1000000000000001</v>
      </c>
      <c r="C26" s="1">
        <v>0.5</v>
      </c>
      <c r="D26" s="1">
        <v>0</v>
      </c>
      <c r="E26" s="1">
        <v>0.1</v>
      </c>
    </row>
    <row r="27" spans="1:5" x14ac:dyDescent="0.3">
      <c r="A27" s="1">
        <v>2023</v>
      </c>
      <c r="B27" s="1">
        <v>0.4</v>
      </c>
      <c r="C27" s="1">
        <v>1.2</v>
      </c>
      <c r="D27" s="1">
        <v>-0.3</v>
      </c>
      <c r="E27" s="1">
        <v>0.1</v>
      </c>
    </row>
    <row r="28" spans="1:5" x14ac:dyDescent="0.3">
      <c r="A28" s="1">
        <v>2024</v>
      </c>
      <c r="B28" s="1">
        <v>0.6</v>
      </c>
      <c r="C28" s="1">
        <v>0.5</v>
      </c>
      <c r="D28" s="1">
        <v>-0.4</v>
      </c>
      <c r="E28" s="1">
        <v>0.1</v>
      </c>
    </row>
    <row r="29" spans="1:5" x14ac:dyDescent="0.3">
      <c r="A29" s="1">
        <v>2025</v>
      </c>
      <c r="B29" s="1">
        <v>0.5</v>
      </c>
      <c r="C29" s="1">
        <v>-0.1</v>
      </c>
      <c r="D29" s="1">
        <v>-0.3</v>
      </c>
      <c r="E29" s="1">
        <v>0</v>
      </c>
    </row>
    <row r="30" spans="1:5" x14ac:dyDescent="0.3">
      <c r="A30" s="1">
        <v>2026</v>
      </c>
      <c r="B30" s="1">
        <v>0.6</v>
      </c>
      <c r="C30" s="1">
        <v>-0.1</v>
      </c>
      <c r="D30" s="1">
        <v>-0.2</v>
      </c>
      <c r="E30" s="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7E1E6-4486-4DF4-B881-10A328A0FA7E}">
  <dimension ref="A1:C30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82</v>
      </c>
    </row>
    <row r="3" spans="1:3" x14ac:dyDescent="0.25">
      <c r="A3" s="2" t="s">
        <v>2</v>
      </c>
      <c r="B3" s="2" t="s">
        <v>3</v>
      </c>
      <c r="C3" s="2" t="s">
        <v>4</v>
      </c>
    </row>
    <row r="4" spans="1:3" x14ac:dyDescent="0.3">
      <c r="A4" s="1">
        <v>2000</v>
      </c>
      <c r="B4" s="1">
        <v>0.6</v>
      </c>
      <c r="C4" s="1">
        <v>0.4</v>
      </c>
    </row>
    <row r="5" spans="1:3" x14ac:dyDescent="0.3">
      <c r="A5" s="1">
        <v>2001</v>
      </c>
      <c r="B5" s="1">
        <v>0.1</v>
      </c>
      <c r="C5" s="1">
        <v>0.5</v>
      </c>
    </row>
    <row r="6" spans="1:3" x14ac:dyDescent="0.3">
      <c r="A6" s="1">
        <v>2002</v>
      </c>
      <c r="B6" s="1">
        <v>-0.3</v>
      </c>
      <c r="C6" s="1">
        <v>0</v>
      </c>
    </row>
    <row r="7" spans="1:3" x14ac:dyDescent="0.3">
      <c r="A7" s="1">
        <v>2003</v>
      </c>
      <c r="B7" s="1">
        <v>-1.3</v>
      </c>
      <c r="C7" s="1">
        <v>-0.7</v>
      </c>
    </row>
    <row r="8" spans="1:3" x14ac:dyDescent="0.3">
      <c r="A8" s="1">
        <v>2004</v>
      </c>
      <c r="B8" s="1">
        <v>-1.5</v>
      </c>
      <c r="C8" s="1">
        <v>-0.6</v>
      </c>
    </row>
    <row r="9" spans="1:3" x14ac:dyDescent="0.3">
      <c r="A9" s="1">
        <v>2005</v>
      </c>
      <c r="B9" s="1">
        <v>-1</v>
      </c>
      <c r="C9" s="1">
        <v>0.2</v>
      </c>
    </row>
    <row r="10" spans="1:3" x14ac:dyDescent="0.3">
      <c r="A10" s="1">
        <v>2006</v>
      </c>
      <c r="B10" s="1">
        <v>0.2</v>
      </c>
      <c r="C10" s="1">
        <v>0.6</v>
      </c>
    </row>
    <row r="11" spans="1:3" x14ac:dyDescent="0.3">
      <c r="A11" s="1">
        <v>2007</v>
      </c>
      <c r="B11" s="1">
        <v>1.5</v>
      </c>
      <c r="C11" s="1">
        <v>1</v>
      </c>
    </row>
    <row r="12" spans="1:3" x14ac:dyDescent="0.3">
      <c r="A12" s="1">
        <v>2008</v>
      </c>
      <c r="B12" s="1">
        <v>2.1</v>
      </c>
      <c r="C12" s="1">
        <v>0.2</v>
      </c>
    </row>
    <row r="13" spans="1:3" x14ac:dyDescent="0.3">
      <c r="A13" s="1">
        <v>2009</v>
      </c>
      <c r="B13" s="1">
        <v>0.6</v>
      </c>
      <c r="C13" s="1">
        <v>-0.4</v>
      </c>
    </row>
    <row r="14" spans="1:3" x14ac:dyDescent="0.3">
      <c r="A14" s="1">
        <v>2010</v>
      </c>
      <c r="B14" s="1">
        <v>-0.4</v>
      </c>
      <c r="C14" s="1">
        <v>0.5</v>
      </c>
    </row>
    <row r="15" spans="1:3" x14ac:dyDescent="0.3">
      <c r="A15" s="1">
        <v>2011</v>
      </c>
      <c r="B15" s="1">
        <v>-0.2</v>
      </c>
      <c r="C15" s="1">
        <v>0.8</v>
      </c>
    </row>
    <row r="16" spans="1:3" x14ac:dyDescent="0.3">
      <c r="A16" s="1">
        <v>2012</v>
      </c>
      <c r="B16" s="1">
        <v>0.2</v>
      </c>
      <c r="C16" s="1">
        <v>0.6</v>
      </c>
    </row>
    <row r="17" spans="1:3" x14ac:dyDescent="0.3">
      <c r="A17" s="1">
        <v>2013</v>
      </c>
      <c r="B17" s="1">
        <v>0.3</v>
      </c>
      <c r="C17" s="1">
        <v>0.4</v>
      </c>
    </row>
    <row r="18" spans="1:3" x14ac:dyDescent="0.3">
      <c r="A18" s="1">
        <v>2014</v>
      </c>
      <c r="B18" s="1">
        <v>0.2</v>
      </c>
      <c r="C18" s="1">
        <v>-0.3</v>
      </c>
    </row>
    <row r="19" spans="1:3" x14ac:dyDescent="0.3">
      <c r="A19" s="1">
        <v>2015</v>
      </c>
      <c r="B19" s="1">
        <v>0</v>
      </c>
      <c r="C19" s="1">
        <v>-0.6</v>
      </c>
    </row>
    <row r="20" spans="1:3" x14ac:dyDescent="0.3">
      <c r="A20" s="1">
        <v>2016</v>
      </c>
      <c r="B20" s="1">
        <v>-0.3</v>
      </c>
      <c r="C20" s="1">
        <v>-0.6</v>
      </c>
    </row>
    <row r="21" spans="1:3" x14ac:dyDescent="0.3">
      <c r="A21" s="1">
        <v>2017</v>
      </c>
      <c r="B21" s="1">
        <v>-0.1</v>
      </c>
      <c r="C21" s="1">
        <v>-0.4</v>
      </c>
    </row>
    <row r="22" spans="1:3" x14ac:dyDescent="0.3">
      <c r="A22" s="1">
        <v>2018</v>
      </c>
      <c r="B22" s="1">
        <v>0.2</v>
      </c>
      <c r="C22" s="1">
        <v>-0.9</v>
      </c>
    </row>
    <row r="23" spans="1:3" x14ac:dyDescent="0.3">
      <c r="A23" s="1">
        <v>2019</v>
      </c>
      <c r="B23" s="1">
        <v>0.4</v>
      </c>
      <c r="C23" s="1">
        <v>-0.7</v>
      </c>
    </row>
    <row r="24" spans="1:3" x14ac:dyDescent="0.3">
      <c r="A24" s="1">
        <v>2020</v>
      </c>
      <c r="B24" s="1">
        <v>-1.3</v>
      </c>
      <c r="C24" s="1">
        <v>0.6</v>
      </c>
    </row>
    <row r="25" spans="1:3" x14ac:dyDescent="0.3">
      <c r="A25" s="1">
        <v>2021</v>
      </c>
      <c r="B25" s="1">
        <v>-1</v>
      </c>
      <c r="C25" s="1">
        <v>0.3</v>
      </c>
    </row>
    <row r="26" spans="1:3" x14ac:dyDescent="0.3">
      <c r="A26" s="1">
        <v>2022</v>
      </c>
      <c r="B26" s="1">
        <v>0.4</v>
      </c>
      <c r="C26" s="1">
        <v>1.3</v>
      </c>
    </row>
    <row r="27" spans="1:3" x14ac:dyDescent="0.3">
      <c r="A27" s="1">
        <v>2023</v>
      </c>
      <c r="B27" s="1">
        <v>0.5</v>
      </c>
      <c r="C27" s="1">
        <v>1</v>
      </c>
    </row>
    <row r="28" spans="1:3" x14ac:dyDescent="0.3">
      <c r="A28" s="1">
        <v>2024</v>
      </c>
      <c r="B28" s="1">
        <v>0.2</v>
      </c>
      <c r="C28" s="1">
        <v>0.7</v>
      </c>
    </row>
    <row r="29" spans="1:3" x14ac:dyDescent="0.3">
      <c r="A29" s="1">
        <v>2025</v>
      </c>
      <c r="B29" s="1">
        <v>0.2</v>
      </c>
      <c r="C29" s="1">
        <v>0</v>
      </c>
    </row>
    <row r="30" spans="1:3" x14ac:dyDescent="0.3">
      <c r="A30" s="1">
        <v>2026</v>
      </c>
      <c r="B30" s="1">
        <v>0.3</v>
      </c>
      <c r="C30" s="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DD8C9-802A-4447-943E-055A680FE165}">
  <dimension ref="A1:C39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82</v>
      </c>
    </row>
    <row r="3" spans="1:3" x14ac:dyDescent="0.25">
      <c r="A3" s="2" t="s">
        <v>2</v>
      </c>
      <c r="B3" s="2" t="s">
        <v>6</v>
      </c>
      <c r="C3" s="2" t="s">
        <v>7</v>
      </c>
    </row>
    <row r="4" spans="1:3" x14ac:dyDescent="0.3">
      <c r="A4" s="1">
        <v>2000</v>
      </c>
      <c r="B4" s="1">
        <v>1142.8</v>
      </c>
      <c r="C4" s="1">
        <v>1126.4000000000001</v>
      </c>
    </row>
    <row r="5" spans="1:3" x14ac:dyDescent="0.3">
      <c r="A5" s="1">
        <v>2001</v>
      </c>
      <c r="B5" s="1">
        <v>1209.0999999999999</v>
      </c>
      <c r="C5" s="1">
        <v>1196.5</v>
      </c>
    </row>
    <row r="6" spans="1:3" x14ac:dyDescent="0.3">
      <c r="A6" s="1">
        <v>2002</v>
      </c>
      <c r="B6" s="1">
        <v>1257.4000000000001</v>
      </c>
      <c r="C6" s="1">
        <v>1271.5</v>
      </c>
    </row>
    <row r="7" spans="1:3" x14ac:dyDescent="0.3">
      <c r="A7" s="1">
        <v>2003</v>
      </c>
      <c r="B7" s="1">
        <v>1307</v>
      </c>
      <c r="C7" s="1">
        <v>1351.8</v>
      </c>
    </row>
    <row r="8" spans="1:3" x14ac:dyDescent="0.3">
      <c r="A8" s="1">
        <v>2004</v>
      </c>
      <c r="B8" s="1">
        <v>1407.1</v>
      </c>
      <c r="C8" s="1">
        <v>1437.9</v>
      </c>
    </row>
    <row r="9" spans="1:3" x14ac:dyDescent="0.3">
      <c r="A9" s="1">
        <v>2005</v>
      </c>
      <c r="B9" s="1">
        <v>1513.8</v>
      </c>
      <c r="C9" s="1">
        <v>1530.6</v>
      </c>
    </row>
    <row r="10" spans="1:3" x14ac:dyDescent="0.3">
      <c r="A10" s="1">
        <v>2006</v>
      </c>
      <c r="B10" s="1">
        <v>1661.3</v>
      </c>
      <c r="C10" s="1">
        <v>1629.6</v>
      </c>
    </row>
    <row r="11" spans="1:3" x14ac:dyDescent="0.3">
      <c r="A11" s="1">
        <v>2007</v>
      </c>
      <c r="B11" s="1">
        <v>1828.8</v>
      </c>
      <c r="C11" s="1">
        <v>1733.8</v>
      </c>
    </row>
    <row r="12" spans="1:3" x14ac:dyDescent="0.3">
      <c r="A12" s="1">
        <v>2008</v>
      </c>
      <c r="B12" s="1">
        <v>1944</v>
      </c>
      <c r="C12" s="1">
        <v>1841.5</v>
      </c>
    </row>
    <row r="13" spans="1:3" x14ac:dyDescent="0.3">
      <c r="A13" s="1">
        <v>2009</v>
      </c>
      <c r="B13" s="1">
        <v>1961.8</v>
      </c>
      <c r="C13" s="1">
        <v>1950.6</v>
      </c>
    </row>
    <row r="14" spans="1:3" x14ac:dyDescent="0.3">
      <c r="A14" s="1">
        <v>2010</v>
      </c>
      <c r="B14" s="1">
        <v>2075.4</v>
      </c>
      <c r="C14" s="1">
        <v>2060.1</v>
      </c>
    </row>
    <row r="15" spans="1:3" x14ac:dyDescent="0.3">
      <c r="A15" s="1">
        <v>2011</v>
      </c>
      <c r="B15" s="1">
        <v>2157.8000000000002</v>
      </c>
      <c r="C15" s="1">
        <v>2168.8000000000002</v>
      </c>
    </row>
    <row r="16" spans="1:3" x14ac:dyDescent="0.3">
      <c r="A16" s="1">
        <v>2012</v>
      </c>
      <c r="B16" s="1">
        <v>2293.8000000000002</v>
      </c>
      <c r="C16" s="1">
        <v>2276.5</v>
      </c>
    </row>
    <row r="17" spans="1:3" x14ac:dyDescent="0.3">
      <c r="A17" s="1">
        <v>2013</v>
      </c>
      <c r="B17" s="1">
        <v>2418.1</v>
      </c>
      <c r="C17" s="1">
        <v>2383.5</v>
      </c>
    </row>
    <row r="18" spans="1:3" x14ac:dyDescent="0.3">
      <c r="A18" s="1">
        <v>2014</v>
      </c>
      <c r="B18" s="1">
        <v>2533.1</v>
      </c>
      <c r="C18" s="1">
        <v>2490.1999999999998</v>
      </c>
    </row>
    <row r="19" spans="1:3" x14ac:dyDescent="0.3">
      <c r="A19" s="1">
        <v>2015</v>
      </c>
      <c r="B19" s="1">
        <v>2614.1999999999998</v>
      </c>
      <c r="C19" s="1">
        <v>2597.9</v>
      </c>
    </row>
    <row r="20" spans="1:3" x14ac:dyDescent="0.3">
      <c r="A20" s="1">
        <v>2016</v>
      </c>
      <c r="B20" s="1">
        <v>2692.1</v>
      </c>
      <c r="C20" s="1">
        <v>2709.1</v>
      </c>
    </row>
    <row r="21" spans="1:3" x14ac:dyDescent="0.3">
      <c r="A21" s="1">
        <v>2017</v>
      </c>
      <c r="B21" s="1">
        <v>2797.6</v>
      </c>
      <c r="C21" s="1">
        <v>2826.9</v>
      </c>
    </row>
    <row r="22" spans="1:3" x14ac:dyDescent="0.3">
      <c r="A22" s="1">
        <v>2018</v>
      </c>
      <c r="B22" s="1">
        <v>2930.6</v>
      </c>
      <c r="C22" s="1">
        <v>2954.8</v>
      </c>
    </row>
    <row r="23" spans="1:3" x14ac:dyDescent="0.3">
      <c r="A23" s="1">
        <v>2019</v>
      </c>
      <c r="B23" s="1">
        <v>3067.1</v>
      </c>
      <c r="C23" s="1">
        <v>3095.9</v>
      </c>
    </row>
    <row r="24" spans="1:3" x14ac:dyDescent="0.3">
      <c r="A24" s="1">
        <v>2020</v>
      </c>
      <c r="B24" s="1">
        <v>3067.3</v>
      </c>
      <c r="C24" s="1">
        <v>3252.8</v>
      </c>
    </row>
    <row r="25" spans="1:3" x14ac:dyDescent="0.3">
      <c r="A25" s="1">
        <v>2021</v>
      </c>
      <c r="B25" s="1">
        <v>3315.3</v>
      </c>
      <c r="C25" s="1">
        <v>3426.8</v>
      </c>
    </row>
    <row r="26" spans="1:3" x14ac:dyDescent="0.3">
      <c r="A26" s="1">
        <v>2022</v>
      </c>
      <c r="B26" s="1">
        <v>3678.7</v>
      </c>
      <c r="C26" s="1">
        <v>3616.3</v>
      </c>
    </row>
    <row r="27" spans="1:3" x14ac:dyDescent="0.3">
      <c r="A27" s="1">
        <v>2023</v>
      </c>
      <c r="B27" s="1">
        <v>3878.7</v>
      </c>
      <c r="C27" s="1">
        <v>3816</v>
      </c>
    </row>
    <row r="28" spans="1:3" x14ac:dyDescent="0.3">
      <c r="A28" s="1">
        <v>2024</v>
      </c>
      <c r="B28" s="1">
        <v>4050.1</v>
      </c>
      <c r="C28" s="1">
        <v>4020</v>
      </c>
    </row>
    <row r="29" spans="1:3" x14ac:dyDescent="0.3">
      <c r="A29" s="1">
        <v>2025</v>
      </c>
      <c r="B29" s="1">
        <v>4266.2</v>
      </c>
      <c r="C29" s="1">
        <v>4223.6000000000004</v>
      </c>
    </row>
    <row r="30" spans="1:3" x14ac:dyDescent="0.3">
      <c r="A30" s="1">
        <v>2026</v>
      </c>
      <c r="B30" s="1">
        <v>4454</v>
      </c>
      <c r="C30" s="1">
        <v>4423.5</v>
      </c>
    </row>
    <row r="31" spans="1:3" x14ac:dyDescent="0.3">
      <c r="A31" s="1">
        <v>2027</v>
      </c>
      <c r="B31" s="1">
        <v>4645.2</v>
      </c>
      <c r="C31" s="1">
        <v>4618.1000000000004</v>
      </c>
    </row>
    <row r="32" spans="1:3" x14ac:dyDescent="0.3">
      <c r="A32" s="1">
        <v>2028</v>
      </c>
      <c r="B32" s="1">
        <v>4832.1000000000004</v>
      </c>
      <c r="C32" s="1">
        <v>4807</v>
      </c>
    </row>
    <row r="33" spans="1:3" x14ac:dyDescent="0.3">
      <c r="A33" s="1">
        <v>2029</v>
      </c>
      <c r="B33" s="1">
        <v>5011.2</v>
      </c>
      <c r="C33" s="1">
        <v>4991.2</v>
      </c>
    </row>
    <row r="34" spans="1:3" x14ac:dyDescent="0.3">
      <c r="A34" s="1">
        <v>2030</v>
      </c>
      <c r="B34" s="1">
        <v>5185.6000000000004</v>
      </c>
      <c r="C34" s="1">
        <v>5172.2</v>
      </c>
    </row>
    <row r="35" spans="1:3" x14ac:dyDescent="0.3">
      <c r="A35" s="1">
        <v>2031</v>
      </c>
      <c r="B35" s="1">
        <v>5363.4</v>
      </c>
      <c r="C35" s="1">
        <v>5351.9</v>
      </c>
    </row>
    <row r="36" spans="1:3" x14ac:dyDescent="0.3">
      <c r="A36" s="1">
        <v>2032</v>
      </c>
      <c r="B36" s="1">
        <v>5542.6</v>
      </c>
      <c r="C36" s="1">
        <v>5531.9</v>
      </c>
    </row>
    <row r="37" spans="1:3" x14ac:dyDescent="0.3">
      <c r="A37" s="1">
        <v>2033</v>
      </c>
      <c r="B37" s="1">
        <v>5722.7</v>
      </c>
      <c r="C37" s="1">
        <v>5713.7</v>
      </c>
    </row>
    <row r="38" spans="1:3" x14ac:dyDescent="0.3">
      <c r="A38" s="1">
        <v>2034</v>
      </c>
      <c r="B38" s="1">
        <v>5904.8</v>
      </c>
      <c r="C38" s="1">
        <v>5898.6</v>
      </c>
    </row>
    <row r="39" spans="1:3" x14ac:dyDescent="0.3">
      <c r="A39" s="1">
        <v>2035</v>
      </c>
      <c r="B39" s="1">
        <v>6089.1</v>
      </c>
      <c r="C39" s="1">
        <v>6087.5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F089-0F1E-44F2-A32D-0CFF583FCA90}">
  <dimension ref="A1:D27"/>
  <sheetViews>
    <sheetView workbookViewId="0"/>
  </sheetViews>
  <sheetFormatPr baseColWidth="10" defaultColWidth="9.140625" defaultRowHeight="16.5" x14ac:dyDescent="0.3"/>
  <cols>
    <col min="1" max="3" width="20.7109375" style="1" customWidth="1"/>
    <col min="4" max="4" width="21" customWidth="1"/>
  </cols>
  <sheetData>
    <row r="1" spans="1:4" x14ac:dyDescent="0.3">
      <c r="A1" s="2" t="s">
        <v>82</v>
      </c>
    </row>
    <row r="3" spans="1:4" x14ac:dyDescent="0.25">
      <c r="A3" s="2" t="s">
        <v>2</v>
      </c>
      <c r="B3" s="2" t="s">
        <v>8</v>
      </c>
      <c r="C3" s="2" t="s">
        <v>9</v>
      </c>
      <c r="D3" s="2" t="s">
        <v>10</v>
      </c>
    </row>
    <row r="4" spans="1:4" x14ac:dyDescent="0.3">
      <c r="A4" s="1">
        <v>2002</v>
      </c>
      <c r="B4" s="1">
        <v>56.8</v>
      </c>
      <c r="C4" s="1">
        <v>79.2</v>
      </c>
      <c r="D4" s="1">
        <v>69.2</v>
      </c>
    </row>
    <row r="5" spans="1:4" x14ac:dyDescent="0.3">
      <c r="A5" s="1">
        <v>2003</v>
      </c>
      <c r="B5" s="1">
        <v>64.5</v>
      </c>
      <c r="C5" s="1">
        <v>101.2</v>
      </c>
      <c r="D5" s="1">
        <v>73.900000000000006</v>
      </c>
    </row>
    <row r="6" spans="1:4" x14ac:dyDescent="0.3">
      <c r="A6" s="1">
        <v>2004</v>
      </c>
      <c r="B6" s="1">
        <v>103.7</v>
      </c>
      <c r="C6" s="1">
        <v>120.1</v>
      </c>
      <c r="D6" s="1">
        <v>83.6</v>
      </c>
    </row>
    <row r="7" spans="1:4" x14ac:dyDescent="0.3">
      <c r="A7" s="1">
        <v>2005</v>
      </c>
      <c r="B7" s="1">
        <v>131.5</v>
      </c>
      <c r="C7" s="1">
        <v>111</v>
      </c>
      <c r="D7" s="1">
        <v>88.5</v>
      </c>
    </row>
    <row r="8" spans="1:4" x14ac:dyDescent="0.3">
      <c r="A8" s="1">
        <v>2006</v>
      </c>
      <c r="B8" s="1">
        <v>126.1</v>
      </c>
      <c r="C8" s="1">
        <v>107.3</v>
      </c>
      <c r="D8" s="1">
        <v>84.7</v>
      </c>
    </row>
    <row r="9" spans="1:4" x14ac:dyDescent="0.3">
      <c r="A9" s="1">
        <v>2007</v>
      </c>
      <c r="B9" s="1">
        <v>129.6</v>
      </c>
      <c r="C9" s="1">
        <v>105.5</v>
      </c>
      <c r="D9" s="1">
        <v>81.900000000000006</v>
      </c>
    </row>
    <row r="10" spans="1:4" x14ac:dyDescent="0.3">
      <c r="A10" s="1">
        <v>2008</v>
      </c>
      <c r="B10" s="1">
        <v>132.19999999999999</v>
      </c>
      <c r="C10" s="1">
        <v>124.3</v>
      </c>
      <c r="D10" s="1">
        <v>94.7</v>
      </c>
    </row>
    <row r="11" spans="1:4" x14ac:dyDescent="0.3">
      <c r="A11" s="1">
        <v>2009</v>
      </c>
      <c r="B11" s="1">
        <v>199.8</v>
      </c>
      <c r="C11" s="1">
        <v>182.3</v>
      </c>
      <c r="D11" s="1">
        <v>150.80000000000001</v>
      </c>
    </row>
    <row r="12" spans="1:4" x14ac:dyDescent="0.3">
      <c r="A12" s="1">
        <v>2010</v>
      </c>
      <c r="B12" s="1">
        <v>237.4</v>
      </c>
      <c r="C12" s="1">
        <v>179.9</v>
      </c>
      <c r="D12" s="1">
        <v>163.30000000000001</v>
      </c>
    </row>
    <row r="13" spans="1:4" x14ac:dyDescent="0.3">
      <c r="A13" s="1">
        <v>2011</v>
      </c>
      <c r="B13" s="1">
        <v>197.6</v>
      </c>
      <c r="C13" s="1">
        <v>145.1</v>
      </c>
      <c r="D13" s="1">
        <v>149.69999999999999</v>
      </c>
    </row>
    <row r="14" spans="1:4" x14ac:dyDescent="0.3">
      <c r="A14" s="1">
        <v>2012</v>
      </c>
      <c r="B14" s="1">
        <v>182.8</v>
      </c>
      <c r="C14" s="1">
        <v>157.19999999999999</v>
      </c>
      <c r="D14" s="1">
        <v>175.8</v>
      </c>
    </row>
    <row r="15" spans="1:4" x14ac:dyDescent="0.3">
      <c r="A15" s="1">
        <v>2013</v>
      </c>
      <c r="B15" s="1">
        <v>181.2</v>
      </c>
      <c r="C15" s="1">
        <v>170.1</v>
      </c>
      <c r="D15" s="1">
        <v>191.9</v>
      </c>
    </row>
    <row r="16" spans="1:4" x14ac:dyDescent="0.3">
      <c r="A16" s="1">
        <v>2014</v>
      </c>
      <c r="B16" s="1">
        <v>195.2</v>
      </c>
      <c r="C16" s="1">
        <v>206.2</v>
      </c>
      <c r="D16" s="1">
        <v>220</v>
      </c>
    </row>
    <row r="17" spans="1:4" x14ac:dyDescent="0.3">
      <c r="A17" s="1">
        <v>2015</v>
      </c>
      <c r="B17" s="1">
        <v>224.6</v>
      </c>
      <c r="C17" s="1">
        <v>229.5</v>
      </c>
      <c r="D17" s="1">
        <v>246.9</v>
      </c>
    </row>
    <row r="18" spans="1:4" x14ac:dyDescent="0.3">
      <c r="A18" s="1">
        <v>2016</v>
      </c>
      <c r="B18" s="1">
        <v>261.39999999999998</v>
      </c>
      <c r="C18" s="1">
        <v>263.39999999999998</v>
      </c>
      <c r="D18" s="1">
        <v>285.2</v>
      </c>
    </row>
    <row r="19" spans="1:4" x14ac:dyDescent="0.3">
      <c r="A19" s="1">
        <v>2017</v>
      </c>
      <c r="B19" s="1">
        <v>296.10000000000002</v>
      </c>
      <c r="C19" s="1">
        <v>280.8</v>
      </c>
      <c r="D19" s="1">
        <v>296.2</v>
      </c>
    </row>
    <row r="20" spans="1:4" x14ac:dyDescent="0.3">
      <c r="A20" s="1">
        <v>2018</v>
      </c>
      <c r="B20" s="1">
        <v>294.7</v>
      </c>
      <c r="C20" s="1">
        <v>272.7</v>
      </c>
      <c r="D20" s="1">
        <v>274.5</v>
      </c>
    </row>
    <row r="21" spans="1:4" x14ac:dyDescent="0.3">
      <c r="A21" s="1">
        <v>2019</v>
      </c>
      <c r="B21" s="1">
        <v>286.3</v>
      </c>
      <c r="C21" s="1">
        <v>303.39999999999998</v>
      </c>
      <c r="D21" s="1">
        <v>300.7</v>
      </c>
    </row>
    <row r="22" spans="1:4" x14ac:dyDescent="0.3">
      <c r="A22" s="1">
        <v>2020</v>
      </c>
      <c r="B22" s="1">
        <v>297.10000000000002</v>
      </c>
      <c r="C22" s="1">
        <v>450.5</v>
      </c>
      <c r="D22" s="1">
        <v>460.8</v>
      </c>
    </row>
    <row r="23" spans="1:4" x14ac:dyDescent="0.3">
      <c r="A23" s="1">
        <v>2021</v>
      </c>
      <c r="B23" s="1">
        <v>407.2</v>
      </c>
      <c r="C23" s="1">
        <v>425.3</v>
      </c>
      <c r="D23" s="1">
        <v>420.3</v>
      </c>
    </row>
    <row r="24" spans="1:4" x14ac:dyDescent="0.3">
      <c r="A24" s="1">
        <v>2022</v>
      </c>
      <c r="B24" s="1">
        <v>371.9</v>
      </c>
      <c r="C24" s="1">
        <v>378.4</v>
      </c>
      <c r="D24" s="1">
        <v>377.2</v>
      </c>
    </row>
    <row r="25" spans="1:4" x14ac:dyDescent="0.3">
      <c r="A25" s="1">
        <v>2023</v>
      </c>
      <c r="B25" s="1">
        <v>535.20000000000005</v>
      </c>
      <c r="C25" s="1">
        <v>395.2</v>
      </c>
      <c r="D25" s="1">
        <v>396.7</v>
      </c>
    </row>
    <row r="26" spans="1:4" x14ac:dyDescent="0.3">
      <c r="A26" s="1">
        <v>2024</v>
      </c>
      <c r="B26" s="1">
        <v>437.5</v>
      </c>
      <c r="C26" s="1">
        <v>442.9</v>
      </c>
      <c r="D26" s="1">
        <v>438</v>
      </c>
    </row>
    <row r="27" spans="1:4" x14ac:dyDescent="0.3">
      <c r="A27" s="1">
        <v>2025</v>
      </c>
      <c r="B27" s="1">
        <v>474.2</v>
      </c>
      <c r="D27" s="1">
        <v>550.70000000000005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4" x14ac:dyDescent="0.3">
      <c r="A1" s="2" t="s">
        <v>5</v>
      </c>
    </row>
    <row r="3" spans="1:4" x14ac:dyDescent="0.25">
      <c r="A3" s="2" t="s">
        <v>2</v>
      </c>
      <c r="B3" s="2" t="s">
        <v>11</v>
      </c>
      <c r="C3" s="2" t="s">
        <v>12</v>
      </c>
      <c r="D3" s="2" t="s">
        <v>10</v>
      </c>
    </row>
    <row r="4" spans="1:4" x14ac:dyDescent="0.3">
      <c r="A4" s="1">
        <v>2000</v>
      </c>
      <c r="B4" s="1">
        <v>-0.7</v>
      </c>
      <c r="C4" s="1">
        <v>-1.2</v>
      </c>
      <c r="D4" s="1">
        <v>69.2</v>
      </c>
    </row>
    <row r="5" spans="1:4" x14ac:dyDescent="0.3">
      <c r="A5" s="1">
        <v>2001</v>
      </c>
      <c r="B5" s="1">
        <v>-0.1</v>
      </c>
      <c r="C5" s="1">
        <v>-1.3</v>
      </c>
      <c r="D5" s="1">
        <v>73.900000000000006</v>
      </c>
    </row>
    <row r="6" spans="1:4" x14ac:dyDescent="0.3">
      <c r="A6" s="1">
        <v>2002</v>
      </c>
      <c r="B6" s="1">
        <v>-4.9000000000000004</v>
      </c>
      <c r="C6" s="1">
        <v>-2.4</v>
      </c>
      <c r="D6" s="1">
        <v>83.6</v>
      </c>
    </row>
    <row r="7" spans="1:4" x14ac:dyDescent="0.3">
      <c r="A7" s="1">
        <v>2003</v>
      </c>
      <c r="B7" s="1">
        <v>-4.9000000000000004</v>
      </c>
      <c r="C7" s="1">
        <v>-2.5</v>
      </c>
      <c r="D7" s="1">
        <v>88.5</v>
      </c>
    </row>
    <row r="8" spans="1:4" x14ac:dyDescent="0.3">
      <c r="A8" s="1">
        <v>2004</v>
      </c>
      <c r="B8" s="1">
        <v>-5.5</v>
      </c>
      <c r="C8" s="1">
        <v>-2.7</v>
      </c>
      <c r="D8" s="1">
        <v>84.7</v>
      </c>
    </row>
    <row r="9" spans="1:4" x14ac:dyDescent="0.3">
      <c r="A9" s="1">
        <v>2005</v>
      </c>
      <c r="B9" s="1">
        <v>-4.2</v>
      </c>
      <c r="C9" s="1">
        <v>-2.8</v>
      </c>
      <c r="D9" s="1">
        <v>81.900000000000006</v>
      </c>
    </row>
    <row r="10" spans="1:4" x14ac:dyDescent="0.3">
      <c r="A10" s="1">
        <v>2006</v>
      </c>
      <c r="B10" s="1">
        <v>-2.7</v>
      </c>
      <c r="C10" s="1">
        <v>-2.6</v>
      </c>
      <c r="D10" s="1">
        <v>94.7</v>
      </c>
    </row>
    <row r="11" spans="1:4" x14ac:dyDescent="0.3">
      <c r="A11" s="1">
        <v>2007</v>
      </c>
      <c r="B11" s="1">
        <v>-0.1</v>
      </c>
      <c r="C11" s="1">
        <v>-2.5</v>
      </c>
      <c r="D11" s="1">
        <v>150.80000000000001</v>
      </c>
    </row>
    <row r="12" spans="1:4" x14ac:dyDescent="0.3">
      <c r="A12" s="1">
        <v>2008</v>
      </c>
      <c r="B12" s="1">
        <v>-0.6</v>
      </c>
      <c r="C12" s="1">
        <v>-2.9</v>
      </c>
      <c r="D12" s="1">
        <v>163.30000000000001</v>
      </c>
    </row>
    <row r="13" spans="1:4" x14ac:dyDescent="0.3">
      <c r="A13" s="1">
        <v>2009</v>
      </c>
      <c r="B13" s="1">
        <v>-5</v>
      </c>
      <c r="C13" s="1">
        <v>-4.5</v>
      </c>
      <c r="D13" s="1">
        <v>149.69999999999999</v>
      </c>
    </row>
    <row r="14" spans="1:4" x14ac:dyDescent="0.3">
      <c r="A14" s="1">
        <v>2010</v>
      </c>
      <c r="B14" s="1">
        <v>-5.0999999999999996</v>
      </c>
      <c r="C14" s="1">
        <v>-4.7</v>
      </c>
      <c r="D14" s="1">
        <v>175.8</v>
      </c>
    </row>
    <row r="15" spans="1:4" x14ac:dyDescent="0.3">
      <c r="A15" s="1">
        <v>2011</v>
      </c>
      <c r="B15" s="1">
        <v>-3.7</v>
      </c>
      <c r="C15" s="1">
        <v>-4.3</v>
      </c>
      <c r="D15" s="1">
        <v>191.9</v>
      </c>
    </row>
    <row r="16" spans="1:4" x14ac:dyDescent="0.3">
      <c r="A16" s="1">
        <v>2012</v>
      </c>
      <c r="B16" s="1">
        <v>-4.4000000000000004</v>
      </c>
      <c r="C16" s="1">
        <v>-4.9000000000000004</v>
      </c>
      <c r="D16" s="1">
        <v>220</v>
      </c>
    </row>
    <row r="17" spans="1:4" x14ac:dyDescent="0.3">
      <c r="A17" s="1">
        <v>2013</v>
      </c>
      <c r="B17" s="1">
        <v>-4.9000000000000004</v>
      </c>
      <c r="C17" s="1">
        <v>-5.3</v>
      </c>
      <c r="D17" s="1">
        <v>246.9</v>
      </c>
    </row>
    <row r="18" spans="1:4" x14ac:dyDescent="0.3">
      <c r="A18" s="1">
        <v>2014</v>
      </c>
      <c r="B18" s="1">
        <v>-6.4</v>
      </c>
      <c r="C18" s="1">
        <v>-6</v>
      </c>
      <c r="D18" s="1">
        <v>285.2</v>
      </c>
    </row>
    <row r="19" spans="1:4" x14ac:dyDescent="0.3">
      <c r="A19" s="1">
        <v>2015</v>
      </c>
      <c r="B19" s="1">
        <v>-7.1</v>
      </c>
      <c r="C19" s="1">
        <v>-6.6</v>
      </c>
      <c r="D19" s="1">
        <v>296.2</v>
      </c>
    </row>
    <row r="20" spans="1:4" x14ac:dyDescent="0.3">
      <c r="A20" s="1">
        <v>2016</v>
      </c>
      <c r="B20" s="1">
        <v>-7.7</v>
      </c>
      <c r="C20" s="1">
        <v>-7.5</v>
      </c>
      <c r="D20" s="1">
        <v>274.5</v>
      </c>
    </row>
    <row r="21" spans="1:4" x14ac:dyDescent="0.3">
      <c r="A21" s="1">
        <v>2017</v>
      </c>
      <c r="B21" s="1">
        <v>-7.9</v>
      </c>
      <c r="C21" s="1">
        <v>-7.6</v>
      </c>
      <c r="D21" s="1">
        <v>300.7</v>
      </c>
    </row>
    <row r="22" spans="1:4" x14ac:dyDescent="0.3">
      <c r="A22" s="1">
        <v>2018</v>
      </c>
      <c r="B22" s="1">
        <v>-7.4</v>
      </c>
      <c r="C22" s="1">
        <v>-6.9</v>
      </c>
      <c r="D22" s="1">
        <v>460.8</v>
      </c>
    </row>
    <row r="23" spans="1:4" x14ac:dyDescent="0.3">
      <c r="A23" s="1">
        <v>2019</v>
      </c>
      <c r="B23" s="1">
        <v>-7.4</v>
      </c>
      <c r="C23" s="1">
        <v>-7.5</v>
      </c>
      <c r="D23" s="1">
        <v>420.3</v>
      </c>
    </row>
    <row r="24" spans="1:4" x14ac:dyDescent="0.3">
      <c r="A24" s="1">
        <v>2020</v>
      </c>
      <c r="B24" s="1">
        <v>-11.4</v>
      </c>
      <c r="C24" s="1">
        <v>-11.1</v>
      </c>
      <c r="D24" s="1">
        <v>377.2</v>
      </c>
    </row>
    <row r="25" spans="1:4" x14ac:dyDescent="0.3">
      <c r="A25" s="1">
        <v>2021</v>
      </c>
      <c r="B25" s="1">
        <v>-10.8</v>
      </c>
      <c r="C25" s="1">
        <v>-10</v>
      </c>
      <c r="D25" s="1">
        <v>396.7</v>
      </c>
    </row>
    <row r="26" spans="1:4" x14ac:dyDescent="0.3">
      <c r="A26" s="1">
        <v>2022</v>
      </c>
      <c r="B26" s="1">
        <v>-7.8</v>
      </c>
      <c r="C26" s="1">
        <v>-8.9</v>
      </c>
      <c r="D26" s="1">
        <v>438</v>
      </c>
    </row>
    <row r="27" spans="1:4" x14ac:dyDescent="0.3">
      <c r="A27" s="1">
        <v>2023</v>
      </c>
      <c r="B27" s="1">
        <v>-7.6</v>
      </c>
      <c r="C27" s="1">
        <v>-9.3000000000000007</v>
      </c>
      <c r="D27" s="1">
        <v>550.70000000000005</v>
      </c>
    </row>
    <row r="28" spans="1:4" x14ac:dyDescent="0.3">
      <c r="A28" s="1">
        <v>2024</v>
      </c>
      <c r="B28" s="1">
        <v>-8.3000000000000007</v>
      </c>
      <c r="C28" s="1">
        <v>-10.199999999999999</v>
      </c>
    </row>
    <row r="29" spans="1:4" x14ac:dyDescent="0.3">
      <c r="A29" s="1">
        <v>2025</v>
      </c>
      <c r="B29" s="1">
        <v>-11.5</v>
      </c>
      <c r="C29" s="1">
        <v>-12.6</v>
      </c>
    </row>
    <row r="30" spans="1:4" x14ac:dyDescent="0.3">
      <c r="A30" s="1">
        <v>2026</v>
      </c>
      <c r="B30" s="1">
        <v>-10.199999999999999</v>
      </c>
      <c r="C30" s="1">
        <v>-13.1</v>
      </c>
    </row>
    <row r="31" spans="1:4" x14ac:dyDescent="0.3">
      <c r="A31" s="1">
        <v>2027</v>
      </c>
      <c r="B31" s="1">
        <v>4645.2</v>
      </c>
      <c r="C31" s="1">
        <v>4618.1000000000004</v>
      </c>
    </row>
    <row r="32" spans="1:4" x14ac:dyDescent="0.3">
      <c r="A32" s="1">
        <v>2028</v>
      </c>
      <c r="B32" s="1">
        <v>4832.1000000000004</v>
      </c>
      <c r="C32" s="1">
        <v>4807</v>
      </c>
    </row>
    <row r="33" spans="1:3" x14ac:dyDescent="0.3">
      <c r="A33" s="1">
        <v>2029</v>
      </c>
      <c r="B33" s="1">
        <v>5011.2</v>
      </c>
      <c r="C33" s="1">
        <v>4991.2</v>
      </c>
    </row>
    <row r="34" spans="1:3" x14ac:dyDescent="0.3">
      <c r="A34" s="1">
        <v>2030</v>
      </c>
      <c r="B34" s="1">
        <v>5185.6000000000004</v>
      </c>
      <c r="C34" s="1">
        <v>5172.2</v>
      </c>
    </row>
    <row r="35" spans="1:3" x14ac:dyDescent="0.3">
      <c r="A35" s="1">
        <v>2031</v>
      </c>
      <c r="B35" s="1">
        <v>5363.4</v>
      </c>
      <c r="C35" s="1">
        <v>5351.9</v>
      </c>
    </row>
    <row r="36" spans="1:3" x14ac:dyDescent="0.3">
      <c r="A36" s="1">
        <v>2032</v>
      </c>
      <c r="B36" s="1">
        <v>5542.6</v>
      </c>
      <c r="C36" s="1">
        <v>5531.9</v>
      </c>
    </row>
    <row r="37" spans="1:3" x14ac:dyDescent="0.3">
      <c r="A37" s="1">
        <v>2033</v>
      </c>
      <c r="B37" s="1">
        <v>5722.7</v>
      </c>
      <c r="C37" s="1">
        <v>5713.7</v>
      </c>
    </row>
    <row r="38" spans="1:3" x14ac:dyDescent="0.3">
      <c r="A38" s="1">
        <v>2034</v>
      </c>
      <c r="B38" s="1">
        <v>5904.8</v>
      </c>
      <c r="C38" s="1">
        <v>5898.6</v>
      </c>
    </row>
    <row r="39" spans="1:3" x14ac:dyDescent="0.3">
      <c r="A39" s="1">
        <v>2035</v>
      </c>
      <c r="B39" s="1">
        <v>6089.1</v>
      </c>
      <c r="C39" s="1">
        <v>6087.5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66</v>
      </c>
    </row>
    <row r="3" spans="1:3" x14ac:dyDescent="0.25">
      <c r="A3" s="2" t="s">
        <v>2</v>
      </c>
      <c r="B3" s="2" t="s">
        <v>7</v>
      </c>
      <c r="C3" s="2" t="s">
        <v>65</v>
      </c>
    </row>
    <row r="4" spans="1:3" x14ac:dyDescent="0.3">
      <c r="A4" s="1">
        <v>2000</v>
      </c>
      <c r="B4" s="1" t="s">
        <v>13</v>
      </c>
      <c r="C4" s="1" t="s">
        <v>40</v>
      </c>
    </row>
    <row r="5" spans="1:3" x14ac:dyDescent="0.3">
      <c r="A5" s="1">
        <v>2001</v>
      </c>
      <c r="B5" s="1" t="s">
        <v>14</v>
      </c>
      <c r="C5" s="1" t="s">
        <v>41</v>
      </c>
    </row>
    <row r="6" spans="1:3" x14ac:dyDescent="0.3">
      <c r="A6" s="1">
        <v>2002</v>
      </c>
      <c r="B6" s="1" t="s">
        <v>15</v>
      </c>
      <c r="C6" s="1" t="s">
        <v>42</v>
      </c>
    </row>
    <row r="7" spans="1:3" x14ac:dyDescent="0.3">
      <c r="A7" s="1">
        <v>2003</v>
      </c>
      <c r="B7" s="1" t="s">
        <v>16</v>
      </c>
      <c r="C7" s="1" t="s">
        <v>43</v>
      </c>
    </row>
    <row r="8" spans="1:3" x14ac:dyDescent="0.3">
      <c r="A8" s="1">
        <v>2004</v>
      </c>
      <c r="B8" s="1" t="s">
        <v>17</v>
      </c>
      <c r="C8" s="1" t="s">
        <v>44</v>
      </c>
    </row>
    <row r="9" spans="1:3" x14ac:dyDescent="0.3">
      <c r="A9" s="1">
        <v>2005</v>
      </c>
      <c r="B9" s="1" t="s">
        <v>18</v>
      </c>
      <c r="C9" s="1" t="s">
        <v>45</v>
      </c>
    </row>
    <row r="10" spans="1:3" x14ac:dyDescent="0.3">
      <c r="A10" s="1">
        <v>2006</v>
      </c>
      <c r="B10" s="1" t="s">
        <v>19</v>
      </c>
      <c r="C10" s="1" t="s">
        <v>46</v>
      </c>
    </row>
    <row r="11" spans="1:3" x14ac:dyDescent="0.3">
      <c r="A11" s="1">
        <v>2007</v>
      </c>
      <c r="B11" s="1" t="s">
        <v>20</v>
      </c>
      <c r="C11" s="1" t="s">
        <v>23</v>
      </c>
    </row>
    <row r="12" spans="1:3" x14ac:dyDescent="0.3">
      <c r="A12" s="1">
        <v>2008</v>
      </c>
      <c r="B12" s="1" t="s">
        <v>21</v>
      </c>
      <c r="C12" s="1" t="s">
        <v>47</v>
      </c>
    </row>
    <row r="13" spans="1:3" x14ac:dyDescent="0.3">
      <c r="A13" s="1">
        <v>2009</v>
      </c>
      <c r="B13" s="1" t="s">
        <v>22</v>
      </c>
      <c r="C13" s="1" t="s">
        <v>48</v>
      </c>
    </row>
    <row r="14" spans="1:3" x14ac:dyDescent="0.3">
      <c r="A14" s="1">
        <v>2010</v>
      </c>
      <c r="B14" s="1" t="s">
        <v>23</v>
      </c>
      <c r="C14" s="1" t="s">
        <v>49</v>
      </c>
    </row>
    <row r="15" spans="1:3" x14ac:dyDescent="0.3">
      <c r="A15" s="1">
        <v>2011</v>
      </c>
      <c r="B15" s="1" t="s">
        <v>24</v>
      </c>
      <c r="C15" s="1" t="s">
        <v>50</v>
      </c>
    </row>
    <row r="16" spans="1:3" x14ac:dyDescent="0.3">
      <c r="A16" s="1">
        <v>2012</v>
      </c>
      <c r="B16" s="1" t="s">
        <v>25</v>
      </c>
      <c r="C16" s="1" t="s">
        <v>51</v>
      </c>
    </row>
    <row r="17" spans="1:3" x14ac:dyDescent="0.3">
      <c r="A17" s="1">
        <v>2013</v>
      </c>
      <c r="B17" s="1" t="s">
        <v>26</v>
      </c>
      <c r="C17" s="1" t="s">
        <v>52</v>
      </c>
    </row>
    <row r="18" spans="1:3" x14ac:dyDescent="0.3">
      <c r="A18" s="1">
        <v>2014</v>
      </c>
      <c r="B18" s="1" t="s">
        <v>27</v>
      </c>
      <c r="C18" s="1" t="s">
        <v>53</v>
      </c>
    </row>
    <row r="19" spans="1:3" x14ac:dyDescent="0.3">
      <c r="A19" s="1">
        <v>2015</v>
      </c>
      <c r="B19" s="1" t="s">
        <v>28</v>
      </c>
      <c r="C19" s="1" t="s">
        <v>54</v>
      </c>
    </row>
    <row r="20" spans="1:3" x14ac:dyDescent="0.3">
      <c r="A20" s="1">
        <v>2016</v>
      </c>
      <c r="B20" s="1" t="s">
        <v>29</v>
      </c>
      <c r="C20" s="1" t="s">
        <v>55</v>
      </c>
    </row>
    <row r="21" spans="1:3" x14ac:dyDescent="0.3">
      <c r="A21" s="1">
        <v>2017</v>
      </c>
      <c r="B21" s="1" t="s">
        <v>30</v>
      </c>
      <c r="C21" s="1" t="s">
        <v>56</v>
      </c>
    </row>
    <row r="22" spans="1:3" x14ac:dyDescent="0.3">
      <c r="A22" s="1">
        <v>2018</v>
      </c>
      <c r="B22" s="1" t="s">
        <v>31</v>
      </c>
      <c r="C22" s="1" t="s">
        <v>57</v>
      </c>
    </row>
    <row r="23" spans="1:3" x14ac:dyDescent="0.3">
      <c r="A23" s="1">
        <v>2019</v>
      </c>
      <c r="B23" s="1" t="s">
        <v>32</v>
      </c>
      <c r="C23" s="1" t="s">
        <v>58</v>
      </c>
    </row>
    <row r="24" spans="1:3" x14ac:dyDescent="0.3">
      <c r="A24" s="1">
        <v>2020</v>
      </c>
      <c r="B24" s="1" t="s">
        <v>33</v>
      </c>
      <c r="C24" s="1" t="s">
        <v>59</v>
      </c>
    </row>
    <row r="25" spans="1:3" x14ac:dyDescent="0.3">
      <c r="A25" s="1">
        <v>2021</v>
      </c>
      <c r="B25" s="1" t="s">
        <v>34</v>
      </c>
      <c r="C25" s="1" t="s">
        <v>60</v>
      </c>
    </row>
    <row r="26" spans="1:3" x14ac:dyDescent="0.3">
      <c r="A26" s="1">
        <v>2022</v>
      </c>
      <c r="B26" s="1" t="s">
        <v>35</v>
      </c>
      <c r="C26" s="1" t="s">
        <v>61</v>
      </c>
    </row>
    <row r="27" spans="1:3" x14ac:dyDescent="0.3">
      <c r="A27" s="1">
        <v>2023</v>
      </c>
      <c r="B27" s="1" t="s">
        <v>36</v>
      </c>
      <c r="C27" s="1" t="s">
        <v>62</v>
      </c>
    </row>
    <row r="28" spans="1:3" x14ac:dyDescent="0.3">
      <c r="A28" s="1">
        <v>2024</v>
      </c>
      <c r="B28" s="1" t="s">
        <v>37</v>
      </c>
      <c r="C28" s="1" t="s">
        <v>39</v>
      </c>
    </row>
    <row r="29" spans="1:3" x14ac:dyDescent="0.3">
      <c r="A29" s="1">
        <v>2025</v>
      </c>
      <c r="B29" s="1" t="s">
        <v>38</v>
      </c>
      <c r="C29" s="1" t="s">
        <v>63</v>
      </c>
    </row>
    <row r="30" spans="1:3" x14ac:dyDescent="0.3">
      <c r="A30" s="1">
        <v>2026</v>
      </c>
      <c r="B30" s="1" t="s">
        <v>39</v>
      </c>
      <c r="C30" s="1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0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67</v>
      </c>
    </row>
    <row r="3" spans="1:3" x14ac:dyDescent="0.25">
      <c r="A3" s="2" t="s">
        <v>2</v>
      </c>
      <c r="B3" s="2" t="s">
        <v>7</v>
      </c>
      <c r="C3" s="2" t="s">
        <v>65</v>
      </c>
    </row>
    <row r="4" spans="1:3" x14ac:dyDescent="0.3">
      <c r="A4" s="1">
        <v>2000</v>
      </c>
      <c r="B4" s="1">
        <v>414</v>
      </c>
      <c r="C4" s="1">
        <v>425</v>
      </c>
    </row>
    <row r="5" spans="1:3" x14ac:dyDescent="0.3">
      <c r="A5" s="1">
        <v>2001</v>
      </c>
      <c r="B5" s="1">
        <v>421</v>
      </c>
      <c r="C5" s="1">
        <v>434</v>
      </c>
    </row>
    <row r="6" spans="1:3" x14ac:dyDescent="0.3">
      <c r="A6" s="1">
        <v>2002</v>
      </c>
      <c r="B6" s="1">
        <v>429</v>
      </c>
      <c r="C6" s="1">
        <v>425</v>
      </c>
    </row>
    <row r="7" spans="1:3" x14ac:dyDescent="0.3">
      <c r="A7" s="1">
        <v>2003</v>
      </c>
      <c r="B7" s="1">
        <v>436</v>
      </c>
      <c r="C7" s="1">
        <v>409</v>
      </c>
    </row>
    <row r="8" spans="1:3" x14ac:dyDescent="0.3">
      <c r="A8" s="1">
        <v>2004</v>
      </c>
      <c r="B8" s="1">
        <v>443</v>
      </c>
      <c r="C8" s="1">
        <v>411</v>
      </c>
    </row>
    <row r="9" spans="1:3" x14ac:dyDescent="0.3">
      <c r="A9" s="1">
        <v>2005</v>
      </c>
      <c r="B9" s="1">
        <v>451</v>
      </c>
      <c r="C9" s="1">
        <v>429</v>
      </c>
    </row>
    <row r="10" spans="1:3" x14ac:dyDescent="0.3">
      <c r="A10" s="1">
        <v>2006</v>
      </c>
      <c r="B10" s="1">
        <v>458</v>
      </c>
      <c r="C10" s="1">
        <v>459</v>
      </c>
    </row>
    <row r="11" spans="1:3" x14ac:dyDescent="0.3">
      <c r="A11" s="1">
        <v>2007</v>
      </c>
      <c r="B11" s="1">
        <v>465</v>
      </c>
      <c r="C11" s="1">
        <v>474</v>
      </c>
    </row>
    <row r="12" spans="1:3" x14ac:dyDescent="0.3">
      <c r="A12" s="1">
        <v>2008</v>
      </c>
      <c r="B12" s="1">
        <v>473</v>
      </c>
      <c r="C12" s="1">
        <v>501</v>
      </c>
    </row>
    <row r="13" spans="1:3" x14ac:dyDescent="0.3">
      <c r="A13" s="1">
        <v>2009</v>
      </c>
      <c r="B13" s="1">
        <v>481</v>
      </c>
      <c r="C13" s="1">
        <v>491</v>
      </c>
    </row>
    <row r="14" spans="1:3" x14ac:dyDescent="0.3">
      <c r="A14" s="1">
        <v>2010</v>
      </c>
      <c r="B14" s="1">
        <v>489</v>
      </c>
      <c r="C14" s="1">
        <v>479</v>
      </c>
    </row>
    <row r="15" spans="1:3" x14ac:dyDescent="0.3">
      <c r="A15" s="1">
        <v>2011</v>
      </c>
      <c r="B15" s="1">
        <v>498</v>
      </c>
      <c r="C15" s="1">
        <v>500</v>
      </c>
    </row>
    <row r="16" spans="1:3" x14ac:dyDescent="0.3">
      <c r="A16" s="1">
        <v>2012</v>
      </c>
      <c r="B16" s="1">
        <v>507</v>
      </c>
      <c r="C16" s="1">
        <v>519</v>
      </c>
    </row>
    <row r="17" spans="1:3" x14ac:dyDescent="0.3">
      <c r="A17" s="1">
        <v>2013</v>
      </c>
      <c r="B17" s="1">
        <v>516</v>
      </c>
      <c r="C17" s="1">
        <v>533</v>
      </c>
    </row>
    <row r="18" spans="1:3" x14ac:dyDescent="0.3">
      <c r="A18" s="1">
        <v>2014</v>
      </c>
      <c r="B18" s="1">
        <v>525</v>
      </c>
      <c r="C18" s="1">
        <v>527</v>
      </c>
    </row>
    <row r="19" spans="1:3" x14ac:dyDescent="0.3">
      <c r="A19" s="1">
        <v>2015</v>
      </c>
      <c r="B19" s="1">
        <v>535</v>
      </c>
      <c r="C19" s="1">
        <v>533</v>
      </c>
    </row>
    <row r="20" spans="1:3" x14ac:dyDescent="0.3">
      <c r="A20" s="1">
        <v>2016</v>
      </c>
      <c r="B20" s="1">
        <v>545</v>
      </c>
      <c r="C20" s="1">
        <v>536</v>
      </c>
    </row>
    <row r="21" spans="1:3" x14ac:dyDescent="0.3">
      <c r="A21" s="1">
        <v>2017</v>
      </c>
      <c r="B21" s="1">
        <v>555</v>
      </c>
      <c r="C21" s="1">
        <v>535</v>
      </c>
    </row>
    <row r="22" spans="1:3" x14ac:dyDescent="0.3">
      <c r="A22" s="1">
        <v>2018</v>
      </c>
      <c r="B22" s="1">
        <v>566</v>
      </c>
      <c r="C22" s="1">
        <v>546</v>
      </c>
    </row>
    <row r="23" spans="1:3" x14ac:dyDescent="0.3">
      <c r="A23" s="1">
        <v>2019</v>
      </c>
      <c r="B23" s="1">
        <v>577</v>
      </c>
      <c r="C23" s="1">
        <v>560</v>
      </c>
    </row>
    <row r="24" spans="1:3" x14ac:dyDescent="0.3">
      <c r="A24" s="1">
        <v>2020</v>
      </c>
      <c r="B24" s="1">
        <v>589</v>
      </c>
      <c r="C24" s="1">
        <v>556</v>
      </c>
    </row>
    <row r="25" spans="1:3" x14ac:dyDescent="0.3">
      <c r="A25" s="1">
        <v>2021</v>
      </c>
      <c r="B25" s="1">
        <v>601</v>
      </c>
      <c r="C25" s="1">
        <v>579</v>
      </c>
    </row>
    <row r="26" spans="1:3" x14ac:dyDescent="0.3">
      <c r="A26" s="1">
        <v>2022</v>
      </c>
      <c r="B26" s="1">
        <v>612</v>
      </c>
      <c r="C26" s="1">
        <v>656</v>
      </c>
    </row>
    <row r="27" spans="1:3" x14ac:dyDescent="0.3">
      <c r="A27" s="1">
        <v>2023</v>
      </c>
      <c r="B27" s="1">
        <v>623</v>
      </c>
      <c r="C27" s="1">
        <v>641</v>
      </c>
    </row>
    <row r="28" spans="1:3" x14ac:dyDescent="0.3">
      <c r="A28" s="1">
        <v>2024</v>
      </c>
      <c r="B28" s="1">
        <v>633</v>
      </c>
      <c r="C28" s="1">
        <v>658</v>
      </c>
    </row>
    <row r="29" spans="1:3" x14ac:dyDescent="0.3">
      <c r="A29" s="1">
        <v>2025</v>
      </c>
      <c r="B29" s="1">
        <v>641</v>
      </c>
      <c r="C29" s="1">
        <v>663</v>
      </c>
    </row>
    <row r="30" spans="1:3" x14ac:dyDescent="0.3">
      <c r="A30" s="1">
        <v>2026</v>
      </c>
      <c r="B30" s="1">
        <v>649</v>
      </c>
      <c r="C30" s="1">
        <v>672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0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68</v>
      </c>
    </row>
    <row r="3" spans="1:3" x14ac:dyDescent="0.25">
      <c r="A3" s="2" t="s">
        <v>2</v>
      </c>
      <c r="B3" s="2" t="s">
        <v>7</v>
      </c>
      <c r="C3" s="2" t="s">
        <v>65</v>
      </c>
    </row>
    <row r="4" spans="1:3" x14ac:dyDescent="0.3">
      <c r="A4" s="1">
        <v>2000</v>
      </c>
      <c r="B4" s="1">
        <v>43</v>
      </c>
      <c r="C4" s="1">
        <v>52</v>
      </c>
    </row>
    <row r="5" spans="1:3" x14ac:dyDescent="0.3">
      <c r="A5" s="1">
        <v>2001</v>
      </c>
      <c r="B5" s="1">
        <v>45</v>
      </c>
      <c r="C5" s="1">
        <v>49</v>
      </c>
    </row>
    <row r="6" spans="1:3" x14ac:dyDescent="0.3">
      <c r="A6" s="1">
        <v>2002</v>
      </c>
      <c r="B6" s="1">
        <v>47</v>
      </c>
      <c r="C6" s="1">
        <v>49</v>
      </c>
    </row>
    <row r="7" spans="1:3" x14ac:dyDescent="0.3">
      <c r="A7" s="1">
        <v>2003</v>
      </c>
      <c r="B7" s="1">
        <v>50</v>
      </c>
      <c r="C7" s="1">
        <v>39</v>
      </c>
    </row>
    <row r="8" spans="1:3" x14ac:dyDescent="0.3">
      <c r="A8" s="1">
        <v>2004</v>
      </c>
      <c r="B8" s="1">
        <v>52</v>
      </c>
      <c r="C8" s="1">
        <v>34</v>
      </c>
    </row>
    <row r="9" spans="1:3" x14ac:dyDescent="0.3">
      <c r="A9" s="1">
        <v>2005</v>
      </c>
      <c r="B9" s="1">
        <v>55</v>
      </c>
      <c r="C9" s="1">
        <v>51</v>
      </c>
    </row>
    <row r="10" spans="1:3" x14ac:dyDescent="0.3">
      <c r="A10" s="1">
        <v>2006</v>
      </c>
      <c r="B10" s="1">
        <v>57</v>
      </c>
      <c r="C10" s="1">
        <v>55</v>
      </c>
    </row>
    <row r="11" spans="1:3" x14ac:dyDescent="0.3">
      <c r="A11" s="1">
        <v>2007</v>
      </c>
      <c r="B11" s="1">
        <v>59</v>
      </c>
      <c r="C11" s="1">
        <v>83</v>
      </c>
    </row>
    <row r="12" spans="1:3" x14ac:dyDescent="0.3">
      <c r="A12" s="1">
        <v>2008</v>
      </c>
      <c r="B12" s="1">
        <v>62</v>
      </c>
      <c r="C12" s="1">
        <v>81</v>
      </c>
    </row>
    <row r="13" spans="1:3" x14ac:dyDescent="0.3">
      <c r="A13" s="1">
        <v>2009</v>
      </c>
      <c r="B13" s="1">
        <v>64</v>
      </c>
      <c r="C13" s="1">
        <v>71</v>
      </c>
    </row>
    <row r="14" spans="1:3" x14ac:dyDescent="0.3">
      <c r="A14" s="1">
        <v>2010</v>
      </c>
      <c r="B14" s="1">
        <v>66</v>
      </c>
      <c r="C14" s="1">
        <v>85</v>
      </c>
    </row>
    <row r="15" spans="1:3" x14ac:dyDescent="0.3">
      <c r="A15" s="1">
        <v>2011</v>
      </c>
      <c r="B15" s="1">
        <v>67</v>
      </c>
      <c r="C15" s="1">
        <v>83</v>
      </c>
    </row>
    <row r="16" spans="1:3" x14ac:dyDescent="0.3">
      <c r="A16" s="1">
        <v>2012</v>
      </c>
      <c r="B16" s="1">
        <v>69</v>
      </c>
      <c r="C16" s="1">
        <v>72</v>
      </c>
    </row>
    <row r="17" spans="1:3" x14ac:dyDescent="0.3">
      <c r="A17" s="1">
        <v>2013</v>
      </c>
      <c r="B17" s="1">
        <v>70</v>
      </c>
      <c r="C17" s="1">
        <v>69</v>
      </c>
    </row>
    <row r="18" spans="1:3" x14ac:dyDescent="0.3">
      <c r="A18" s="1">
        <v>2014</v>
      </c>
      <c r="B18" s="1">
        <v>72</v>
      </c>
      <c r="C18" s="1">
        <v>64</v>
      </c>
    </row>
    <row r="19" spans="1:3" x14ac:dyDescent="0.3">
      <c r="A19" s="1">
        <v>2015</v>
      </c>
      <c r="B19" s="1">
        <v>73</v>
      </c>
      <c r="C19" s="1">
        <v>52</v>
      </c>
    </row>
    <row r="20" spans="1:3" x14ac:dyDescent="0.3">
      <c r="A20" s="1">
        <v>2016</v>
      </c>
      <c r="B20" s="1">
        <v>75</v>
      </c>
      <c r="C20" s="1">
        <v>51</v>
      </c>
    </row>
    <row r="21" spans="1:3" x14ac:dyDescent="0.3">
      <c r="A21" s="1">
        <v>2017</v>
      </c>
      <c r="B21" s="1">
        <v>76</v>
      </c>
      <c r="C21" s="1">
        <v>72</v>
      </c>
    </row>
    <row r="22" spans="1:3" x14ac:dyDescent="0.3">
      <c r="A22" s="1">
        <v>2018</v>
      </c>
      <c r="B22" s="1">
        <v>78</v>
      </c>
      <c r="C22" s="1">
        <v>65</v>
      </c>
    </row>
    <row r="23" spans="1:3" x14ac:dyDescent="0.3">
      <c r="A23" s="1">
        <v>2019</v>
      </c>
      <c r="B23" s="1">
        <v>80</v>
      </c>
      <c r="C23" s="1">
        <v>75</v>
      </c>
    </row>
    <row r="24" spans="1:3" x14ac:dyDescent="0.3">
      <c r="A24" s="1">
        <v>2020</v>
      </c>
      <c r="B24" s="1">
        <v>82</v>
      </c>
      <c r="C24" s="1">
        <v>87</v>
      </c>
    </row>
    <row r="25" spans="1:3" x14ac:dyDescent="0.3">
      <c r="A25" s="1">
        <v>2021</v>
      </c>
      <c r="B25" s="1">
        <v>83</v>
      </c>
      <c r="C25" s="1">
        <v>67</v>
      </c>
    </row>
    <row r="26" spans="1:3" x14ac:dyDescent="0.3">
      <c r="A26" s="1">
        <v>2022</v>
      </c>
      <c r="B26" s="1">
        <v>85</v>
      </c>
      <c r="C26" s="1">
        <v>105</v>
      </c>
    </row>
    <row r="27" spans="1:3" x14ac:dyDescent="0.3">
      <c r="A27" s="1">
        <v>2023</v>
      </c>
      <c r="B27" s="1">
        <v>87</v>
      </c>
      <c r="C27" s="1">
        <v>135</v>
      </c>
    </row>
    <row r="28" spans="1:3" x14ac:dyDescent="0.3">
      <c r="A28" s="1">
        <v>2024</v>
      </c>
      <c r="B28" s="1">
        <v>88</v>
      </c>
      <c r="C28" s="1">
        <v>108</v>
      </c>
    </row>
    <row r="29" spans="1:3" x14ac:dyDescent="0.3">
      <c r="A29" s="1">
        <v>2025</v>
      </c>
      <c r="B29" s="1">
        <v>89</v>
      </c>
      <c r="C29" s="1">
        <v>83</v>
      </c>
    </row>
    <row r="30" spans="1:3" x14ac:dyDescent="0.3">
      <c r="A30" s="1">
        <v>2026</v>
      </c>
      <c r="B30" s="1">
        <v>90</v>
      </c>
      <c r="C30" s="1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0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69</v>
      </c>
    </row>
    <row r="3" spans="1:3" x14ac:dyDescent="0.25">
      <c r="A3" s="2" t="s">
        <v>2</v>
      </c>
      <c r="B3" s="2" t="s">
        <v>7</v>
      </c>
      <c r="C3" s="2" t="s">
        <v>65</v>
      </c>
    </row>
    <row r="4" spans="1:3" x14ac:dyDescent="0.3">
      <c r="A4" s="1">
        <v>2000</v>
      </c>
      <c r="B4" s="1">
        <v>239</v>
      </c>
      <c r="C4" s="1">
        <v>242</v>
      </c>
    </row>
    <row r="5" spans="1:3" x14ac:dyDescent="0.3">
      <c r="A5" s="1">
        <v>2001</v>
      </c>
      <c r="B5" s="1">
        <v>245</v>
      </c>
      <c r="C5" s="1">
        <v>244</v>
      </c>
    </row>
    <row r="6" spans="1:3" x14ac:dyDescent="0.3">
      <c r="A6" s="1">
        <v>2002</v>
      </c>
      <c r="B6" s="1">
        <v>251</v>
      </c>
      <c r="C6" s="1">
        <v>244</v>
      </c>
    </row>
    <row r="7" spans="1:3" x14ac:dyDescent="0.3">
      <c r="A7" s="1">
        <v>2003</v>
      </c>
      <c r="B7" s="1">
        <v>257</v>
      </c>
      <c r="C7" s="1">
        <v>242</v>
      </c>
    </row>
    <row r="8" spans="1:3" x14ac:dyDescent="0.3">
      <c r="A8" s="1">
        <v>2004</v>
      </c>
      <c r="B8" s="1">
        <v>263</v>
      </c>
      <c r="C8" s="1">
        <v>258</v>
      </c>
    </row>
    <row r="9" spans="1:3" x14ac:dyDescent="0.3">
      <c r="A9" s="1">
        <v>2005</v>
      </c>
      <c r="B9" s="1">
        <v>269</v>
      </c>
      <c r="C9" s="1">
        <v>273</v>
      </c>
    </row>
    <row r="10" spans="1:3" x14ac:dyDescent="0.3">
      <c r="A10" s="1">
        <v>2006</v>
      </c>
      <c r="B10" s="1">
        <v>275</v>
      </c>
      <c r="C10" s="1">
        <v>296</v>
      </c>
    </row>
    <row r="11" spans="1:3" x14ac:dyDescent="0.3">
      <c r="A11" s="1">
        <v>2007</v>
      </c>
      <c r="B11" s="1">
        <v>281</v>
      </c>
      <c r="C11" s="1">
        <v>318</v>
      </c>
    </row>
    <row r="12" spans="1:3" x14ac:dyDescent="0.3">
      <c r="A12" s="1">
        <v>2008</v>
      </c>
      <c r="B12" s="1">
        <v>286</v>
      </c>
      <c r="C12" s="1">
        <v>302</v>
      </c>
    </row>
    <row r="13" spans="1:3" x14ac:dyDescent="0.3">
      <c r="A13" s="1">
        <v>2009</v>
      </c>
      <c r="B13" s="1">
        <v>291</v>
      </c>
      <c r="C13" s="1">
        <v>281</v>
      </c>
    </row>
    <row r="14" spans="1:3" x14ac:dyDescent="0.3">
      <c r="A14" s="1">
        <v>2010</v>
      </c>
      <c r="B14" s="1">
        <v>296</v>
      </c>
      <c r="C14" s="1">
        <v>293</v>
      </c>
    </row>
    <row r="15" spans="1:3" x14ac:dyDescent="0.3">
      <c r="A15" s="1">
        <v>2011</v>
      </c>
      <c r="B15" s="1">
        <v>300</v>
      </c>
      <c r="C15" s="1">
        <v>303</v>
      </c>
    </row>
    <row r="16" spans="1:3" x14ac:dyDescent="0.3">
      <c r="A16" s="1">
        <v>2012</v>
      </c>
      <c r="B16" s="1">
        <v>304</v>
      </c>
      <c r="C16" s="1">
        <v>316</v>
      </c>
    </row>
    <row r="17" spans="1:3" x14ac:dyDescent="0.3">
      <c r="A17" s="1">
        <v>2013</v>
      </c>
      <c r="B17" s="1">
        <v>308</v>
      </c>
      <c r="C17" s="1">
        <v>318</v>
      </c>
    </row>
    <row r="18" spans="1:3" x14ac:dyDescent="0.3">
      <c r="A18" s="1">
        <v>2014</v>
      </c>
      <c r="B18" s="1">
        <v>311</v>
      </c>
      <c r="C18" s="1">
        <v>315</v>
      </c>
    </row>
    <row r="19" spans="1:3" x14ac:dyDescent="0.3">
      <c r="A19" s="1">
        <v>2015</v>
      </c>
      <c r="B19" s="1">
        <v>314</v>
      </c>
      <c r="C19" s="1">
        <v>320</v>
      </c>
    </row>
    <row r="20" spans="1:3" x14ac:dyDescent="0.3">
      <c r="A20" s="1">
        <v>2016</v>
      </c>
      <c r="B20" s="1">
        <v>317</v>
      </c>
      <c r="C20" s="1">
        <v>322</v>
      </c>
    </row>
    <row r="21" spans="1:3" x14ac:dyDescent="0.3">
      <c r="A21" s="1">
        <v>2017</v>
      </c>
      <c r="B21" s="1">
        <v>319</v>
      </c>
      <c r="C21" s="1">
        <v>325</v>
      </c>
    </row>
    <row r="22" spans="1:3" x14ac:dyDescent="0.3">
      <c r="A22" s="1">
        <v>2018</v>
      </c>
      <c r="B22" s="1">
        <v>321</v>
      </c>
      <c r="C22" s="1">
        <v>327</v>
      </c>
    </row>
    <row r="23" spans="1:3" x14ac:dyDescent="0.3">
      <c r="A23" s="1">
        <v>2019</v>
      </c>
      <c r="B23" s="1">
        <v>322</v>
      </c>
      <c r="C23" s="1">
        <v>331</v>
      </c>
    </row>
    <row r="24" spans="1:3" x14ac:dyDescent="0.3">
      <c r="A24" s="1">
        <v>2020</v>
      </c>
      <c r="B24" s="1">
        <v>323</v>
      </c>
      <c r="C24" s="1">
        <v>339</v>
      </c>
    </row>
    <row r="25" spans="1:3" x14ac:dyDescent="0.3">
      <c r="A25" s="1">
        <v>2021</v>
      </c>
      <c r="B25" s="1">
        <v>324</v>
      </c>
      <c r="C25" s="1">
        <v>341</v>
      </c>
    </row>
    <row r="26" spans="1:3" x14ac:dyDescent="0.3">
      <c r="A26" s="1">
        <v>2022</v>
      </c>
      <c r="B26" s="1">
        <v>325</v>
      </c>
      <c r="C26" s="1">
        <v>325</v>
      </c>
    </row>
    <row r="27" spans="1:3" x14ac:dyDescent="0.3">
      <c r="A27" s="1">
        <v>2023</v>
      </c>
      <c r="B27" s="1">
        <v>326</v>
      </c>
      <c r="C27" s="1">
        <v>314</v>
      </c>
    </row>
    <row r="28" spans="1:3" x14ac:dyDescent="0.3">
      <c r="A28" s="1">
        <v>2024</v>
      </c>
      <c r="B28" s="1">
        <v>327</v>
      </c>
      <c r="C28" s="1">
        <v>312</v>
      </c>
    </row>
    <row r="29" spans="1:3" x14ac:dyDescent="0.3">
      <c r="A29" s="1">
        <v>2025</v>
      </c>
      <c r="B29" s="1">
        <v>328</v>
      </c>
      <c r="C29" s="1">
        <v>316</v>
      </c>
    </row>
    <row r="30" spans="1:3" x14ac:dyDescent="0.3">
      <c r="A30" s="1">
        <v>2026</v>
      </c>
      <c r="B30" s="1">
        <v>329</v>
      </c>
      <c r="C30" s="1">
        <v>322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0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71</v>
      </c>
    </row>
    <row r="3" spans="1:3" x14ac:dyDescent="0.25">
      <c r="A3" s="2" t="s">
        <v>2</v>
      </c>
      <c r="B3" s="2" t="s">
        <v>7</v>
      </c>
      <c r="C3" s="2" t="s">
        <v>70</v>
      </c>
    </row>
    <row r="4" spans="1:3" x14ac:dyDescent="0.3">
      <c r="A4" s="1">
        <v>2000</v>
      </c>
      <c r="B4" s="1">
        <v>77</v>
      </c>
      <c r="C4" s="1">
        <v>59</v>
      </c>
    </row>
    <row r="5" spans="1:3" x14ac:dyDescent="0.3">
      <c r="A5" s="1">
        <v>2001</v>
      </c>
      <c r="B5" s="1">
        <v>73</v>
      </c>
      <c r="C5" s="1">
        <v>60</v>
      </c>
    </row>
    <row r="6" spans="1:3" x14ac:dyDescent="0.3">
      <c r="A6" s="1">
        <v>2002</v>
      </c>
      <c r="B6" s="1">
        <v>70</v>
      </c>
      <c r="C6" s="1">
        <v>68</v>
      </c>
    </row>
    <row r="7" spans="1:3" x14ac:dyDescent="0.3">
      <c r="A7" s="1">
        <v>2003</v>
      </c>
      <c r="B7" s="1">
        <v>67</v>
      </c>
      <c r="C7" s="1">
        <v>87</v>
      </c>
    </row>
    <row r="8" spans="1:3" x14ac:dyDescent="0.3">
      <c r="A8" s="1">
        <v>2004</v>
      </c>
      <c r="B8" s="1">
        <v>65</v>
      </c>
      <c r="C8" s="1">
        <v>88</v>
      </c>
    </row>
    <row r="9" spans="1:3" x14ac:dyDescent="0.3">
      <c r="A9" s="1">
        <v>2005</v>
      </c>
      <c r="B9" s="1">
        <v>62</v>
      </c>
      <c r="C9" s="1">
        <v>75</v>
      </c>
    </row>
    <row r="10" spans="1:3" x14ac:dyDescent="0.3">
      <c r="A10" s="1">
        <v>2006</v>
      </c>
      <c r="B10" s="1">
        <v>60</v>
      </c>
      <c r="C10" s="1">
        <v>48</v>
      </c>
    </row>
    <row r="11" spans="1:3" x14ac:dyDescent="0.3">
      <c r="A11" s="1">
        <v>2007</v>
      </c>
      <c r="B11" s="1">
        <v>59</v>
      </c>
      <c r="C11" s="1">
        <v>31</v>
      </c>
    </row>
    <row r="12" spans="1:3" x14ac:dyDescent="0.3">
      <c r="A12" s="1">
        <v>2008</v>
      </c>
      <c r="B12" s="1">
        <v>57</v>
      </c>
      <c r="C12" s="1">
        <v>28</v>
      </c>
    </row>
    <row r="13" spans="1:3" x14ac:dyDescent="0.3">
      <c r="A13" s="1">
        <v>2009</v>
      </c>
      <c r="B13" s="1">
        <v>57</v>
      </c>
      <c r="C13" s="1">
        <v>61</v>
      </c>
    </row>
    <row r="14" spans="1:3" x14ac:dyDescent="0.3">
      <c r="A14" s="1">
        <v>2010</v>
      </c>
      <c r="B14" s="1">
        <v>56</v>
      </c>
      <c r="C14" s="1">
        <v>69</v>
      </c>
    </row>
    <row r="15" spans="1:3" x14ac:dyDescent="0.3">
      <c r="A15" s="1">
        <v>2011</v>
      </c>
      <c r="B15" s="1">
        <v>56</v>
      </c>
      <c r="C15" s="1">
        <v>59</v>
      </c>
    </row>
    <row r="16" spans="1:3" x14ac:dyDescent="0.3">
      <c r="A16" s="1">
        <v>2012</v>
      </c>
      <c r="B16" s="1">
        <v>56</v>
      </c>
      <c r="C16" s="1">
        <v>53</v>
      </c>
    </row>
    <row r="17" spans="1:3" x14ac:dyDescent="0.3">
      <c r="A17" s="1">
        <v>2013</v>
      </c>
      <c r="B17" s="1">
        <v>56</v>
      </c>
      <c r="C17" s="1">
        <v>54</v>
      </c>
    </row>
    <row r="18" spans="1:3" x14ac:dyDescent="0.3">
      <c r="A18" s="1">
        <v>2014</v>
      </c>
      <c r="B18" s="1">
        <v>56</v>
      </c>
      <c r="C18" s="1">
        <v>59</v>
      </c>
    </row>
    <row r="19" spans="1:3" x14ac:dyDescent="0.3">
      <c r="A19" s="1">
        <v>2015</v>
      </c>
      <c r="B19" s="1">
        <v>56</v>
      </c>
      <c r="C19" s="1">
        <v>67</v>
      </c>
    </row>
    <row r="20" spans="1:3" x14ac:dyDescent="0.3">
      <c r="A20" s="1">
        <v>2016</v>
      </c>
      <c r="B20" s="1">
        <v>56</v>
      </c>
      <c r="C20" s="1">
        <v>75</v>
      </c>
    </row>
    <row r="21" spans="1:3" x14ac:dyDescent="0.3">
      <c r="A21" s="1">
        <v>2017</v>
      </c>
      <c r="B21" s="1">
        <v>55</v>
      </c>
      <c r="C21" s="1">
        <v>66</v>
      </c>
    </row>
    <row r="22" spans="1:3" x14ac:dyDescent="0.3">
      <c r="A22" s="1">
        <v>2018</v>
      </c>
      <c r="B22" s="1">
        <v>55</v>
      </c>
      <c r="C22" s="1">
        <v>50</v>
      </c>
    </row>
    <row r="23" spans="1:3" x14ac:dyDescent="0.3">
      <c r="A23" s="1">
        <v>2019</v>
      </c>
      <c r="B23" s="1">
        <v>54</v>
      </c>
      <c r="C23" s="1">
        <v>43</v>
      </c>
    </row>
    <row r="24" spans="1:3" x14ac:dyDescent="0.3">
      <c r="A24" s="1">
        <v>2020</v>
      </c>
      <c r="B24" s="1">
        <v>53</v>
      </c>
      <c r="C24" s="1">
        <v>93</v>
      </c>
    </row>
    <row r="25" spans="1:3" x14ac:dyDescent="0.3">
      <c r="A25" s="1">
        <v>2021</v>
      </c>
      <c r="B25" s="1">
        <v>52</v>
      </c>
      <c r="C25" s="1">
        <v>80</v>
      </c>
    </row>
    <row r="26" spans="1:3" x14ac:dyDescent="0.3">
      <c r="A26" s="1">
        <v>2022</v>
      </c>
      <c r="B26" s="1">
        <v>51</v>
      </c>
      <c r="C26" s="1">
        <v>38</v>
      </c>
    </row>
    <row r="27" spans="1:3" x14ac:dyDescent="0.3">
      <c r="A27" s="1">
        <v>2023</v>
      </c>
      <c r="B27" s="1">
        <v>50</v>
      </c>
      <c r="C27" s="1">
        <v>35</v>
      </c>
    </row>
    <row r="28" spans="1:3" x14ac:dyDescent="0.3">
      <c r="A28" s="1">
        <v>2024</v>
      </c>
      <c r="B28" s="1">
        <v>50</v>
      </c>
      <c r="C28" s="1">
        <v>42</v>
      </c>
    </row>
    <row r="29" spans="1:3" x14ac:dyDescent="0.3">
      <c r="A29" s="1">
        <v>2025</v>
      </c>
      <c r="B29" s="1">
        <v>49</v>
      </c>
      <c r="C29" s="1">
        <v>46</v>
      </c>
    </row>
    <row r="30" spans="1:3" x14ac:dyDescent="0.3">
      <c r="A30" s="1">
        <v>2026</v>
      </c>
      <c r="B30" s="1">
        <v>48</v>
      </c>
      <c r="C30" s="1">
        <v>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0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73</v>
      </c>
    </row>
    <row r="3" spans="1:2" x14ac:dyDescent="0.25">
      <c r="A3" s="2" t="s">
        <v>2</v>
      </c>
      <c r="B3" s="2" t="s">
        <v>72</v>
      </c>
    </row>
    <row r="4" spans="1:2" x14ac:dyDescent="0.3">
      <c r="A4" s="1">
        <v>2000</v>
      </c>
      <c r="B4" s="1">
        <v>1.9</v>
      </c>
    </row>
    <row r="5" spans="1:2" x14ac:dyDescent="0.3">
      <c r="A5" s="1">
        <v>2001</v>
      </c>
      <c r="B5" s="1">
        <v>0.4</v>
      </c>
    </row>
    <row r="6" spans="1:2" x14ac:dyDescent="0.3">
      <c r="A6" s="1">
        <v>2002</v>
      </c>
      <c r="B6" s="1">
        <v>-0.9</v>
      </c>
    </row>
    <row r="7" spans="1:2" x14ac:dyDescent="0.3">
      <c r="A7" s="1">
        <v>2003</v>
      </c>
      <c r="B7" s="1">
        <v>-3.4</v>
      </c>
    </row>
    <row r="8" spans="1:2" x14ac:dyDescent="0.3">
      <c r="A8" s="1">
        <v>2004</v>
      </c>
      <c r="B8" s="1">
        <v>-4.3</v>
      </c>
    </row>
    <row r="9" spans="1:2" x14ac:dyDescent="0.3">
      <c r="A9" s="1">
        <v>2005</v>
      </c>
      <c r="B9" s="1">
        <v>-3.7</v>
      </c>
    </row>
    <row r="10" spans="1:2" x14ac:dyDescent="0.3">
      <c r="A10" s="1">
        <v>2006</v>
      </c>
      <c r="B10" s="1">
        <v>-0.9</v>
      </c>
    </row>
    <row r="11" spans="1:2" x14ac:dyDescent="0.3">
      <c r="A11" s="1">
        <v>2007</v>
      </c>
      <c r="B11" s="1">
        <v>2.2999999999999998</v>
      </c>
    </row>
    <row r="12" spans="1:2" x14ac:dyDescent="0.3">
      <c r="A12" s="1">
        <v>2008</v>
      </c>
      <c r="B12" s="1">
        <v>4.2</v>
      </c>
    </row>
    <row r="13" spans="1:2" x14ac:dyDescent="0.3">
      <c r="A13" s="1">
        <v>2009</v>
      </c>
      <c r="B13" s="1">
        <v>2.1</v>
      </c>
    </row>
    <row r="14" spans="1:2" x14ac:dyDescent="0.3">
      <c r="A14" s="1">
        <v>2010</v>
      </c>
      <c r="B14" s="1">
        <v>0</v>
      </c>
    </row>
    <row r="15" spans="1:2" x14ac:dyDescent="0.3">
      <c r="A15" s="1">
        <v>2011</v>
      </c>
      <c r="B15" s="1">
        <v>0.2</v>
      </c>
    </row>
    <row r="16" spans="1:2" x14ac:dyDescent="0.3">
      <c r="A16" s="1">
        <v>2012</v>
      </c>
      <c r="B16" s="1">
        <v>0.6</v>
      </c>
    </row>
    <row r="17" spans="1:2" x14ac:dyDescent="0.3">
      <c r="A17" s="1">
        <v>2013</v>
      </c>
      <c r="B17" s="1">
        <v>0.6</v>
      </c>
    </row>
    <row r="18" spans="1:2" x14ac:dyDescent="0.3">
      <c r="A18" s="1">
        <v>2014</v>
      </c>
      <c r="B18" s="1">
        <v>0.4</v>
      </c>
    </row>
    <row r="19" spans="1:2" x14ac:dyDescent="0.3">
      <c r="A19" s="1">
        <v>2015</v>
      </c>
      <c r="B19" s="1">
        <v>-0.4</v>
      </c>
    </row>
    <row r="20" spans="1:2" x14ac:dyDescent="0.3">
      <c r="A20" s="1">
        <v>2016</v>
      </c>
      <c r="B20" s="1">
        <v>-1.1000000000000001</v>
      </c>
    </row>
    <row r="21" spans="1:2" x14ac:dyDescent="0.3">
      <c r="A21" s="1">
        <v>2017</v>
      </c>
      <c r="B21" s="1">
        <v>-0.8</v>
      </c>
    </row>
    <row r="22" spans="1:2" x14ac:dyDescent="0.3">
      <c r="A22" s="1">
        <v>2018</v>
      </c>
      <c r="B22" s="1">
        <v>-0.2</v>
      </c>
    </row>
    <row r="23" spans="1:2" x14ac:dyDescent="0.3">
      <c r="A23" s="1">
        <v>2019</v>
      </c>
      <c r="B23" s="1">
        <v>0.5</v>
      </c>
    </row>
    <row r="24" spans="1:2" x14ac:dyDescent="0.3">
      <c r="A24" s="1">
        <v>2020</v>
      </c>
      <c r="B24" s="1">
        <v>-2.2000000000000002</v>
      </c>
    </row>
    <row r="25" spans="1:2" x14ac:dyDescent="0.3">
      <c r="A25" s="1">
        <v>2021</v>
      </c>
      <c r="B25" s="1">
        <v>-1.7</v>
      </c>
    </row>
    <row r="26" spans="1:2" x14ac:dyDescent="0.3">
      <c r="A26" s="1">
        <v>2022</v>
      </c>
      <c r="B26" s="1">
        <v>0.7</v>
      </c>
    </row>
    <row r="27" spans="1:2" x14ac:dyDescent="0.3">
      <c r="A27" s="1">
        <v>2023</v>
      </c>
      <c r="B27" s="1">
        <v>1.2</v>
      </c>
    </row>
    <row r="28" spans="1:2" x14ac:dyDescent="0.3">
      <c r="A28" s="1">
        <v>2024</v>
      </c>
      <c r="B28" s="1">
        <v>0.8</v>
      </c>
    </row>
    <row r="29" spans="1:2" x14ac:dyDescent="0.3">
      <c r="A29" s="1">
        <v>2025</v>
      </c>
      <c r="B29" s="1">
        <v>0.8</v>
      </c>
    </row>
    <row r="30" spans="1:2" x14ac:dyDescent="0.3">
      <c r="A30" s="1">
        <v>2026</v>
      </c>
      <c r="B30" s="1">
        <v>0.9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0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76</v>
      </c>
    </row>
    <row r="3" spans="1:3" x14ac:dyDescent="0.25">
      <c r="A3" s="2" t="s">
        <v>2</v>
      </c>
      <c r="B3" s="2" t="s">
        <v>74</v>
      </c>
      <c r="C3" s="2" t="s">
        <v>75</v>
      </c>
    </row>
    <row r="4" spans="1:3" x14ac:dyDescent="0.3">
      <c r="A4" s="1">
        <v>2000</v>
      </c>
      <c r="B4" s="1">
        <v>0.2</v>
      </c>
      <c r="C4" s="1">
        <v>0.4</v>
      </c>
    </row>
    <row r="5" spans="1:3" x14ac:dyDescent="0.3">
      <c r="A5" s="1">
        <v>2001</v>
      </c>
      <c r="B5" s="1">
        <v>-0.5</v>
      </c>
      <c r="C5" s="1">
        <v>-0.2</v>
      </c>
    </row>
    <row r="6" spans="1:3" x14ac:dyDescent="0.3">
      <c r="A6" s="1">
        <v>2002</v>
      </c>
      <c r="B6" s="1">
        <v>-1.1000000000000001</v>
      </c>
      <c r="C6" s="1">
        <v>-0.7</v>
      </c>
    </row>
    <row r="7" spans="1:3" x14ac:dyDescent="0.3">
      <c r="A7" s="1">
        <v>2003</v>
      </c>
      <c r="B7" s="1">
        <v>-2</v>
      </c>
      <c r="C7" s="1">
        <v>-1.8</v>
      </c>
    </row>
    <row r="8" spans="1:3" x14ac:dyDescent="0.3">
      <c r="A8" s="1">
        <v>2004</v>
      </c>
      <c r="B8" s="1">
        <v>-0.8</v>
      </c>
      <c r="C8" s="1">
        <v>-0.9</v>
      </c>
    </row>
    <row r="9" spans="1:3" x14ac:dyDescent="0.3">
      <c r="A9" s="1">
        <v>2005</v>
      </c>
      <c r="B9" s="1">
        <v>0.1</v>
      </c>
      <c r="C9" s="1">
        <v>-0.3</v>
      </c>
    </row>
    <row r="10" spans="1:3" x14ac:dyDescent="0.3">
      <c r="A10" s="1">
        <v>2006</v>
      </c>
      <c r="B10" s="1">
        <v>1.2</v>
      </c>
      <c r="C10" s="1">
        <v>1</v>
      </c>
    </row>
    <row r="11" spans="1:3" x14ac:dyDescent="0.3">
      <c r="A11" s="1">
        <v>2007</v>
      </c>
      <c r="B11" s="1">
        <v>2.2999999999999998</v>
      </c>
      <c r="C11" s="1">
        <v>2.6</v>
      </c>
    </row>
    <row r="12" spans="1:3" x14ac:dyDescent="0.3">
      <c r="A12" s="1">
        <v>2008</v>
      </c>
      <c r="B12" s="1">
        <v>1.4</v>
      </c>
      <c r="C12" s="1">
        <v>1.6</v>
      </c>
    </row>
    <row r="13" spans="1:3" x14ac:dyDescent="0.3">
      <c r="A13" s="1">
        <v>2009</v>
      </c>
      <c r="B13" s="1">
        <v>-1.1000000000000001</v>
      </c>
      <c r="C13" s="1">
        <v>-0.5</v>
      </c>
    </row>
    <row r="14" spans="1:3" x14ac:dyDescent="0.3">
      <c r="A14" s="1">
        <v>2010</v>
      </c>
      <c r="B14" s="1">
        <v>-0.6</v>
      </c>
      <c r="C14" s="1">
        <v>-0.4</v>
      </c>
    </row>
    <row r="15" spans="1:3" x14ac:dyDescent="0.3">
      <c r="A15" s="1">
        <v>2011</v>
      </c>
      <c r="B15" s="1">
        <v>-0.9</v>
      </c>
      <c r="C15" s="1">
        <v>-0.9</v>
      </c>
    </row>
    <row r="16" spans="1:3" x14ac:dyDescent="0.3">
      <c r="A16" s="1">
        <v>2012</v>
      </c>
      <c r="B16" s="1">
        <v>0.3</v>
      </c>
      <c r="C16" s="1">
        <v>0.1</v>
      </c>
    </row>
    <row r="17" spans="1:3" x14ac:dyDescent="0.3">
      <c r="A17" s="1">
        <v>2013</v>
      </c>
      <c r="B17" s="1">
        <v>1.3</v>
      </c>
      <c r="C17" s="1">
        <v>0.5</v>
      </c>
    </row>
    <row r="18" spans="1:3" x14ac:dyDescent="0.3">
      <c r="A18" s="1">
        <v>2014</v>
      </c>
      <c r="B18" s="1">
        <v>1.4</v>
      </c>
      <c r="C18" s="1">
        <v>0.4</v>
      </c>
    </row>
    <row r="19" spans="1:3" x14ac:dyDescent="0.3">
      <c r="A19" s="1">
        <v>2015</v>
      </c>
      <c r="B19" s="1">
        <v>2.1</v>
      </c>
      <c r="C19" s="1">
        <v>1</v>
      </c>
    </row>
    <row r="20" spans="1:3" x14ac:dyDescent="0.3">
      <c r="A20" s="1">
        <v>2016</v>
      </c>
      <c r="B20" s="1">
        <v>1.5</v>
      </c>
      <c r="C20" s="1">
        <v>0.4</v>
      </c>
    </row>
    <row r="21" spans="1:3" x14ac:dyDescent="0.3">
      <c r="A21" s="1">
        <v>2017</v>
      </c>
      <c r="B21" s="1">
        <v>1.8</v>
      </c>
      <c r="C21" s="1">
        <v>0.7</v>
      </c>
    </row>
    <row r="22" spans="1:3" x14ac:dyDescent="0.3">
      <c r="A22" s="1">
        <v>2018</v>
      </c>
      <c r="B22" s="1">
        <v>2.1</v>
      </c>
      <c r="C22" s="1">
        <v>1.1000000000000001</v>
      </c>
    </row>
    <row r="23" spans="1:3" x14ac:dyDescent="0.3">
      <c r="A23" s="1">
        <v>2019</v>
      </c>
      <c r="B23" s="1">
        <v>1.6</v>
      </c>
      <c r="C23" s="1">
        <v>0.5</v>
      </c>
    </row>
    <row r="24" spans="1:3" x14ac:dyDescent="0.3">
      <c r="A24" s="1">
        <v>2020</v>
      </c>
      <c r="B24" s="1">
        <v>-7.1</v>
      </c>
      <c r="C24" s="1">
        <v>-2</v>
      </c>
    </row>
    <row r="25" spans="1:3" x14ac:dyDescent="0.3">
      <c r="A25" s="1">
        <v>2021</v>
      </c>
      <c r="B25" s="1">
        <v>-4.5999999999999996</v>
      </c>
      <c r="C25" s="1">
        <v>1.4</v>
      </c>
    </row>
    <row r="26" spans="1:3" x14ac:dyDescent="0.3">
      <c r="A26" s="1">
        <v>2022</v>
      </c>
      <c r="B26" s="1">
        <v>0.9</v>
      </c>
      <c r="C26" s="1">
        <v>1</v>
      </c>
    </row>
    <row r="27" spans="1:3" x14ac:dyDescent="0.3">
      <c r="A27" s="1">
        <v>2023</v>
      </c>
      <c r="B27" s="1">
        <v>-0.2</v>
      </c>
      <c r="C27" s="1">
        <v>-1.3</v>
      </c>
    </row>
    <row r="28" spans="1:3" x14ac:dyDescent="0.3">
      <c r="A28" s="1">
        <v>2024</v>
      </c>
      <c r="B28" s="1">
        <v>-0.8</v>
      </c>
      <c r="C28" s="1">
        <v>-2.1</v>
      </c>
    </row>
    <row r="29" spans="1:3" x14ac:dyDescent="0.3">
      <c r="A29" s="1">
        <v>2025</v>
      </c>
      <c r="B29" s="1">
        <v>-1.3</v>
      </c>
      <c r="C29" s="1">
        <v>-2.2999999999999998</v>
      </c>
    </row>
    <row r="30" spans="1:3" x14ac:dyDescent="0.3">
      <c r="A30" s="1">
        <v>2026</v>
      </c>
      <c r="B30" s="1">
        <v>-1.1000000000000001</v>
      </c>
      <c r="C30" s="1">
        <v>-1.4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82B2037CEBE042A1F8C1E90AB48A56" ma:contentTypeVersion="2" ma:contentTypeDescription="Opprett et nytt dokument." ma:contentTypeScope="" ma:versionID="04e7a0e690272c5f6cbbfc5a98224170">
  <xsd:schema xmlns:xsd="http://www.w3.org/2001/XMLSchema" xmlns:xs="http://www.w3.org/2001/XMLSchema" xmlns:p="http://schemas.microsoft.com/office/2006/metadata/properties" xmlns:ns2="b00675b6-a8dc-4ce8-8f46-cd05c3650c57" targetNamespace="http://schemas.microsoft.com/office/2006/metadata/properties" ma:root="true" ma:fieldsID="44b7de39ef63c624d6ecab461cb741d0" ns2:_="">
    <xsd:import namespace="b00675b6-a8dc-4ce8-8f46-cd05c3650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675b6-a8dc-4ce8-8f46-cd05c3650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035854-1B6F-4690-9513-33EE36D78C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0675b6-a8dc-4ce8-8f46-cd05c3650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6B8A5D-8EC0-4D38-962D-59E473BD7F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6604E3-BC7F-4066-8C2F-8A2B93F1BE71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b00675b6-a8dc-4ce8-8f46-cd05c3650c5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Innhold</vt:lpstr>
      <vt:lpstr>Figv1-1</vt:lpstr>
      <vt:lpstr>Figv1-2</vt:lpstr>
      <vt:lpstr>Figv1-3</vt:lpstr>
      <vt:lpstr>Figv1-4</vt:lpstr>
      <vt:lpstr>Figv1-5</vt:lpstr>
      <vt:lpstr>Figv1-6</vt:lpstr>
      <vt:lpstr>Figv1-7</vt:lpstr>
      <vt:lpstr>Figv1-8</vt:lpstr>
      <vt:lpstr>Figv1-9</vt:lpstr>
      <vt:lpstr>Figv1-10</vt:lpstr>
      <vt:lpstr>Figv1-11</vt:lpstr>
      <vt:lpstr>Figv1-12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Ingvild Aasen Knudsen</cp:lastModifiedBy>
  <dcterms:created xsi:type="dcterms:W3CDTF">2025-10-05T17:45:10Z</dcterms:created>
  <dcterms:modified xsi:type="dcterms:W3CDTF">2025-10-07T12:16:18Z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0x0101004282B2037CEBE042A1F8C1E90AB48A56</vt:lpwstr>
  </property>
</Properties>
</file>