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Statsbudsjettet\2018\"/>
    </mc:Choice>
  </mc:AlternateContent>
  <bookViews>
    <workbookView xWindow="120" yWindow="90" windowWidth="22920" windowHeight="8970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E181" i="1" l="1"/>
  <c r="D181" i="1"/>
  <c r="E171" i="1"/>
  <c r="D171" i="1"/>
  <c r="E154" i="1"/>
  <c r="D154" i="1"/>
  <c r="E150" i="1"/>
  <c r="D150" i="1"/>
  <c r="E146" i="1"/>
  <c r="D146" i="1"/>
  <c r="E134" i="1"/>
  <c r="D134" i="1"/>
  <c r="E120" i="1"/>
  <c r="D120" i="1"/>
  <c r="E116" i="1"/>
  <c r="D116" i="1"/>
  <c r="E112" i="1"/>
  <c r="D112" i="1"/>
  <c r="E98" i="1"/>
  <c r="D98" i="1"/>
  <c r="E73" i="1"/>
  <c r="D73" i="1"/>
  <c r="E180" i="1" l="1"/>
  <c r="D180" i="1"/>
  <c r="E196" i="1"/>
  <c r="D196" i="1"/>
  <c r="D197" i="1" s="1"/>
  <c r="E191" i="1"/>
  <c r="E197" i="1" s="1"/>
  <c r="D191" i="1"/>
  <c r="E69" i="1"/>
  <c r="D69" i="1"/>
  <c r="E46" i="1" l="1"/>
  <c r="D46" i="1"/>
  <c r="E32" i="1"/>
  <c r="E38" i="1"/>
  <c r="D38" i="1"/>
  <c r="D32" i="1"/>
  <c r="D155" i="1" l="1"/>
  <c r="E155" i="1"/>
</calcChain>
</file>

<file path=xl/sharedStrings.xml><?xml version="1.0" encoding="utf-8"?>
<sst xmlns="http://schemas.openxmlformats.org/spreadsheetml/2006/main" count="202" uniqueCount="179">
  <si>
    <t>Øremerkede tilskudd</t>
  </si>
  <si>
    <t>Kap.</t>
  </si>
  <si>
    <t>Post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</si>
  <si>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</si>
  <si>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</si>
  <si>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</si>
  <si>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</si>
  <si>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</si>
  <si>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leirskoleopplæring</t>
  </si>
  <si>
    <t>Tilskudd til opplæring i finsk</t>
  </si>
  <si>
    <t>Tilskudd til opplæring i kriminalomsorgen</t>
  </si>
  <si>
    <t>Kompensasjon for investeringskostnader ved grunnskolereformen</t>
  </si>
  <si>
    <t xml:space="preserve"> Kvalitetsutvikling i grunnopplæringen</t>
  </si>
  <si>
    <t>Tilskudd til særskilte skoler</t>
  </si>
  <si>
    <t>Tilskudd til Fjellheimen leirskole</t>
  </si>
  <si>
    <t>Barnehager</t>
  </si>
  <si>
    <t>Tiltak for livslang læring</t>
  </si>
  <si>
    <t>Forskningsinstitutter og andre tiltak</t>
  </si>
  <si>
    <t>Regionale forskningsfond, tilskudd til forskning</t>
  </si>
  <si>
    <t>Sum</t>
  </si>
  <si>
    <t>Kulturdepartementet</t>
  </si>
  <si>
    <t>Kirkebygg og gravplasser</t>
  </si>
  <si>
    <t>Justis- og beredskapsdepartementet</t>
  </si>
  <si>
    <t>Kriminalomsorgsdirektoratet</t>
  </si>
  <si>
    <t>Refusjoner til kommunene, forvaringsdømte mv.</t>
  </si>
  <si>
    <t>Kommunal- og moderniseringsdepartementet</t>
  </si>
  <si>
    <t>Regional utvikling og nyskaping</t>
  </si>
  <si>
    <t>Næringsrettede midler til regional utvikling, kompensasjon for økt arbeidsgiveravgift</t>
  </si>
  <si>
    <t>Nasjonale minoriteter</t>
  </si>
  <si>
    <t>Ressurskrevende tjenester</t>
  </si>
  <si>
    <t>Toppfinansieringsordning</t>
  </si>
  <si>
    <t>Arbeids- og sosialdepartementet</t>
  </si>
  <si>
    <t>Sosiale tjenester og tiltak for vanskeligstilte</t>
  </si>
  <si>
    <t>Helse- og omsorgsdepartementet</t>
  </si>
  <si>
    <t>Omsorgstjeneste</t>
  </si>
  <si>
    <t>Kommunale kompetansetiltak</t>
  </si>
  <si>
    <t>Vertskommuner</t>
  </si>
  <si>
    <t>Dagaktivitetstilbud</t>
  </si>
  <si>
    <t>Utviklingstiltak</t>
  </si>
  <si>
    <t>Primærhelsetjeneste</t>
  </si>
  <si>
    <t>Forebyggende helsetjenester</t>
  </si>
  <si>
    <t>Fengselshelsetjenesten</t>
  </si>
  <si>
    <t>Allmennlegetjenester</t>
  </si>
  <si>
    <t>Personell</t>
  </si>
  <si>
    <t>Barne- og likestillings og inkluderingsdepartementet</t>
  </si>
  <si>
    <t xml:space="preserve"> Kommunalt barnevern</t>
  </si>
  <si>
    <t>Utvikling i kommunene</t>
  </si>
  <si>
    <t xml:space="preserve">Statlig forvaltning av barnevernet </t>
  </si>
  <si>
    <t xml:space="preserve"> Barne- og ungdomstiltak i større bysamfunn</t>
  </si>
  <si>
    <t>Nærings- og fiskeridepartementet</t>
  </si>
  <si>
    <t>Landbruks- og matdepartementet</t>
  </si>
  <si>
    <t>Tilskudd til veterinærdekning</t>
  </si>
  <si>
    <t>Samferdselsdepartementet</t>
  </si>
  <si>
    <t>Statens vegvesen</t>
  </si>
  <si>
    <t>Rentekompensasjon for transporttiltak i fylkene</t>
  </si>
  <si>
    <t>Skredsikring fylkesveger</t>
  </si>
  <si>
    <t>Særskilte transporttiltak</t>
  </si>
  <si>
    <t>Kystverket</t>
  </si>
  <si>
    <t>Klima- og miljødepartementet</t>
  </si>
  <si>
    <t>Den naturlige skolesekken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</si>
  <si>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</si>
  <si>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</si>
  <si>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</si>
  <si>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</si>
  <si>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</si>
  <si>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</si>
  <si>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</si>
  <si>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</si>
  <si>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</si>
  <si>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</si>
  <si>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Tilskudd til tiltak for å bedre språkforståelsen blant minoritetsspråklige barn i førskolealder</t>
  </si>
  <si>
    <t>Utlendingsdirektoratet</t>
  </si>
  <si>
    <t>Bosetting av flyktninger og tiltak for innvandrere</t>
  </si>
  <si>
    <t>Integreringstilskudd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</si>
  <si>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</si>
  <si>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</si>
  <si>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</si>
  <si>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</si>
  <si>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t>Refusjon av kommunale utgifter til barneverntiltak knyttet til enslige mindreårige asylsøkere og flyktninger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</si>
  <si>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</si>
  <si>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</si>
  <si>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</si>
  <si>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</si>
  <si>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</si>
  <si>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</si>
  <si>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</si>
  <si>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</si>
  <si>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</si>
  <si>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</si>
  <si>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</si>
  <si>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</si>
  <si>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</si>
  <si>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</si>
  <si>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</si>
  <si>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</si>
  <si>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</si>
  <si>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Helsetjenester i kommunene mv.</t>
  </si>
  <si>
    <t>Riksantikvaren</t>
  </si>
  <si>
    <t>Kulturminnearbeid i kommunene</t>
  </si>
  <si>
    <t>Tilskudd til de kommunale sameskolene i Snåsa og Målselv</t>
  </si>
  <si>
    <t xml:space="preserve">Tilskudd for økt lærertetthet </t>
  </si>
  <si>
    <t>Tilskudd til sosiale tjenester og  sosial inkludering</t>
  </si>
  <si>
    <t>Tilskudd til incest- og voldtektsentre</t>
  </si>
  <si>
    <t>Nasjonal tilskuddsordning mot barnefattigdom</t>
  </si>
  <si>
    <t>Landsdelsmusikerordningen i Nord-Norge</t>
  </si>
  <si>
    <t xml:space="preserve">Investeringstilskudd </t>
  </si>
  <si>
    <t xml:space="preserve">Kompensasjon renter og avdrag </t>
  </si>
  <si>
    <t>Kompetanse og innovasjon</t>
  </si>
  <si>
    <t>Psykisk helse og rusarbeid</t>
  </si>
  <si>
    <t>Kommunale tjenester</t>
  </si>
  <si>
    <t>Rusarbeid</t>
  </si>
  <si>
    <t>Tilskudd til gang- og sykkelveger</t>
  </si>
  <si>
    <t xml:space="preserve">Tilskudd til fiskerihavneanlegg </t>
  </si>
  <si>
    <t>Områdesatsing i byer</t>
  </si>
  <si>
    <t>Tilskudd til opplæring til barn og unge som søker opphold i Norge</t>
  </si>
  <si>
    <t xml:space="preserve">Tilskudd til kommuner </t>
  </si>
  <si>
    <t>Kommunereform</t>
  </si>
  <si>
    <t>Engangskostnader og reformstøtte ved kommunesammenslåing</t>
  </si>
  <si>
    <t>Konfliktråd</t>
  </si>
  <si>
    <t>Folkehelse</t>
  </si>
  <si>
    <t>Kommunale tiltak</t>
  </si>
  <si>
    <t>Forsøk med statlig finansiering av omsorgstjenestene</t>
  </si>
  <si>
    <t>Familie- og oppveksttiltak</t>
  </si>
  <si>
    <t>Tilskudd til Murmanskskolen</t>
  </si>
  <si>
    <t>Engangskostnader ved fylkessammenslåing</t>
  </si>
  <si>
    <t>Vedlikehold og rehabilitering</t>
  </si>
  <si>
    <t>Tilskudd til vedlikehold og rehabilitering i kommuner</t>
  </si>
  <si>
    <t>Tilskudd til vertskommuner for asylmottak</t>
  </si>
  <si>
    <t>Inkluderende og vekstkraftige lokalsamfunn</t>
  </si>
  <si>
    <t>Omstillingsdyktig næringsliv og lokalsamfunn i distriktene</t>
  </si>
  <si>
    <t>Omstillingsdyktige regioner</t>
  </si>
  <si>
    <t>Regionale tiltak for utvikling av næringsmiljøer og tilgang til kompetanse</t>
  </si>
  <si>
    <t>Grenseregionale Interreg-program</t>
  </si>
  <si>
    <t>Omstillingsprogrammer ved akutte endringer i arbeidsmarkedet</t>
  </si>
  <si>
    <t>Distriktstilskudd Nord-Norge</t>
  </si>
  <si>
    <t>Regionsentertilskudd</t>
  </si>
  <si>
    <t>Opptrappingsplan habilitering og rehabilitering</t>
  </si>
  <si>
    <t>Tiltak mot vold og overgrep</t>
  </si>
  <si>
    <t>Overføring til fylkeskommunene for tilskudd til regional næringsutvikling</t>
  </si>
  <si>
    <t>Tilskudd til klimatiltak og klimatilpassing</t>
  </si>
  <si>
    <t>Statlige overføringer til kommunesektoren i 2017 og 2018 (1000 kr)</t>
  </si>
  <si>
    <t>Nysaldert budsjett 2017</t>
  </si>
  <si>
    <t>Saldert budsjett 2018</t>
  </si>
  <si>
    <t>Fagskoleutdanning</t>
  </si>
  <si>
    <t>Tilskudd til fagskoler</t>
  </si>
  <si>
    <t>Utviklingsmidler til fagskoleutdanning</t>
  </si>
  <si>
    <t>Valgdirektoratet</t>
  </si>
  <si>
    <t>Kompensasjon til kommuner og fylkeskommuner</t>
  </si>
  <si>
    <t>Helsedirektoratet</t>
  </si>
  <si>
    <t>Gjesteinnbyggeroppgjør for fastleger</t>
  </si>
  <si>
    <t>Tilskudd til kommuner</t>
  </si>
  <si>
    <t>Refusjon av kommunale utgifter til barneverntiltak</t>
  </si>
  <si>
    <t>Tilskudd til barnevernsfaglig videreutdanning</t>
  </si>
  <si>
    <t>Landsbruksdirektoratet</t>
  </si>
  <si>
    <t>Utvidet TT-ordning for brukere med særskilte behov</t>
  </si>
  <si>
    <t>Returordning for kasserte fritidsbåter</t>
  </si>
  <si>
    <t>Skrantesykeprøver fra fallvilt</t>
  </si>
  <si>
    <t>Tiltak til kommuner med ulverevir i Hedmark, Akershus og Østfold</t>
  </si>
  <si>
    <t>Tilskudd til økt barnehagedeltakelse for minoritetsspråklige barn</t>
  </si>
  <si>
    <t>Bedriftsrettede låne- og tilskuddsordninger i distriktene</t>
  </si>
  <si>
    <t>Forenkling av utmarksforvaltning – forsøksordning</t>
  </si>
  <si>
    <t>Tiltak for rom</t>
  </si>
  <si>
    <t>Planlegging og byutvikling</t>
  </si>
  <si>
    <t>Byutviklings- og byvekstavtaler</t>
  </si>
  <si>
    <t>Nasjonalt samarbeid for regional utvikling</t>
  </si>
  <si>
    <t>Nasjonale tiltak for lokal samfunnsutvikling</t>
  </si>
  <si>
    <t>Rentekompensasjon for skole- og svømmeanlegg</t>
  </si>
  <si>
    <t xml:space="preserve"> Tilskudd til forskning på tiltak for å øke gjennomføringen i videregående opplæring</t>
  </si>
  <si>
    <t>Særskilt tilskudd til store kollektivprosjekter</t>
  </si>
  <si>
    <t>Tilskudd til karriereveiledning</t>
  </si>
  <si>
    <t>Tidlig innsats i skolen gjennom økt lærerinnsats på 1.-4. trinn</t>
  </si>
  <si>
    <t>Tilskudd til voksenopplæring i Sandefjord kommune</t>
  </si>
  <si>
    <t>Musikk og scenekunst</t>
  </si>
  <si>
    <t xml:space="preserve">Rentekompensasjon – kirkebygg </t>
  </si>
  <si>
    <t>Politidirektoratet – politi- og lensmannsetaten</t>
  </si>
  <si>
    <t>Særskilt tilskudd ved bosetting av enslige, mindreårige flyktninger</t>
  </si>
  <si>
    <t>Belønningsordningen for bedre kollektivtransport mv. i byområdene</t>
  </si>
  <si>
    <t>Belønningsmidler til bymiljøavtaler og byvekstavtaler</t>
  </si>
  <si>
    <t>Konkurransen Smartere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</si>
</sst>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Fill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0" fontId="5" fillId="0" borderId="10" xfId="0" applyFont="1" applyFill="1" applyBorder="1"/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9" fillId="0" borderId="10" xfId="0" applyFont="1" applyFill="1" applyBorder="1"/>
    <xf numFmtId="0" fontId="9" fillId="0" borderId="20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0" xfId="0" applyFont="1" applyFill="1" applyBorder="1"/>
    <xf numFmtId="0" fontId="7" fillId="0" borderId="8" xfId="0" applyFont="1" applyFill="1" applyBorder="1" applyAlignment="1">
      <alignment wrapText="1"/>
    </xf>
    <xf numFmtId="0" fontId="5" fillId="0" borderId="4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0" xfId="0" applyFont="1" applyFill="1" applyBorder="1"/>
    <xf numFmtId="0" fontId="6" fillId="0" borderId="0" xfId="0" applyFont="1" applyFill="1" applyBorder="1" applyAlignment="1">
      <alignment wrapText="1"/>
    </xf>
    <xf numFmtId="0" fontId="5" fillId="0" borderId="20" xfId="0" applyFont="1" applyFill="1" applyBorder="1"/>
    <xf numFmtId="0" fontId="3" fillId="0" borderId="4" xfId="0" applyFont="1" applyFill="1" applyBorder="1"/>
    <xf numFmtId="0" fontId="12" fillId="0" borderId="23" xfId="0" applyFont="1" applyFill="1" applyBorder="1" applyAlignment="1">
      <alignment wrapText="1"/>
    </xf>
    <xf numFmtId="0" fontId="4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right" vertical="top"/>
    </xf>
    <xf numFmtId="0" fontId="2" fillId="0" borderId="22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0" fontId="2" fillId="0" borderId="5" xfId="0" applyFont="1" applyFill="1" applyBorder="1" applyAlignment="1">
      <alignment wrapText="1"/>
    </xf>
    <xf numFmtId="165" fontId="16" fillId="0" borderId="0" xfId="1" applyNumberFormat="1" applyFill="1"/>
    <xf numFmtId="165" fontId="0" fillId="0" borderId="0" xfId="0" applyNumberFormat="1" applyFill="1"/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18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4" fillId="0" borderId="21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2" fillId="0" borderId="32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4" fillId="0" borderId="18" xfId="0" applyFont="1" applyFill="1" applyBorder="1" applyAlignment="1">
      <alignment horizontal="right" vertical="top"/>
    </xf>
    <xf numFmtId="0" fontId="2" fillId="0" borderId="35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4" fillId="0" borderId="36" xfId="0" applyFont="1" applyFill="1" applyBorder="1"/>
    <xf numFmtId="0" fontId="4" fillId="0" borderId="22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2" fillId="0" borderId="29" xfId="0" applyFont="1" applyFill="1" applyBorder="1"/>
    <xf numFmtId="0" fontId="2" fillId="0" borderId="30" xfId="0" applyFont="1" applyFill="1" applyBorder="1" applyAlignment="1">
      <alignment horizontal="right" vertical="top"/>
    </xf>
    <xf numFmtId="0" fontId="4" fillId="0" borderId="37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3" fontId="2" fillId="0" borderId="25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0" fontId="2" fillId="0" borderId="38" xfId="0" applyFont="1" applyFill="1" applyBorder="1" applyAlignment="1">
      <alignment horizontal="right" vertical="top"/>
    </xf>
    <xf numFmtId="165" fontId="0" fillId="0" borderId="0" xfId="0" applyNumberFormat="1" applyFill="1" applyBorder="1"/>
    <xf numFmtId="165" fontId="16" fillId="0" borderId="0" xfId="1" applyNumberFormat="1" applyFill="1" applyBorder="1"/>
    <xf numFmtId="0" fontId="2" fillId="0" borderId="3" xfId="0" applyFont="1" applyFill="1" applyBorder="1"/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Fill="1" applyBorder="1" applyAlignment="1"/>
    <xf numFmtId="3" fontId="17" fillId="0" borderId="0" xfId="0" applyNumberFormat="1" applyFont="1" applyFill="1"/>
    <xf numFmtId="3" fontId="17" fillId="0" borderId="0" xfId="0" applyNumberFormat="1" applyFont="1" applyFill="1" applyBorder="1"/>
    <xf numFmtId="165" fontId="2" fillId="0" borderId="9" xfId="3" applyNumberFormat="1" applyFont="1" applyFill="1" applyBorder="1" applyAlignment="1">
      <alignment horizontal="right"/>
    </xf>
    <xf numFmtId="165" fontId="2" fillId="0" borderId="16" xfId="3" applyNumberFormat="1" applyFont="1" applyFill="1" applyBorder="1" applyAlignment="1">
      <alignment horizontal="right"/>
    </xf>
    <xf numFmtId="0" fontId="19" fillId="0" borderId="0" xfId="0" applyFont="1" applyFill="1" applyBorder="1"/>
    <xf numFmtId="0" fontId="10" fillId="0" borderId="17" xfId="0" applyFont="1" applyFill="1" applyBorder="1"/>
    <xf numFmtId="0" fontId="0" fillId="0" borderId="20" xfId="0" applyFill="1" applyBorder="1"/>
    <xf numFmtId="0" fontId="0" fillId="0" borderId="13" xfId="0" applyFill="1" applyBorder="1"/>
    <xf numFmtId="3" fontId="4" fillId="0" borderId="15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/>
    <xf numFmtId="3" fontId="4" fillId="0" borderId="33" xfId="0" applyNumberFormat="1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0" fontId="13" fillId="0" borderId="0" xfId="0" applyFont="1" applyFill="1"/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3" fontId="14" fillId="0" borderId="0" xfId="0" applyNumberFormat="1" applyFont="1" applyFill="1"/>
    <xf numFmtId="3" fontId="14" fillId="0" borderId="0" xfId="0" applyNumberFormat="1" applyFont="1" applyFill="1" applyAlignment="1">
      <alignment horizontal="right" vertical="top"/>
    </xf>
    <xf numFmtId="0" fontId="4" fillId="2" borderId="4" xfId="0" applyFont="1" applyFill="1" applyBorder="1"/>
    <xf numFmtId="0" fontId="2" fillId="2" borderId="5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right"/>
    </xf>
    <xf numFmtId="0" fontId="4" fillId="2" borderId="26" xfId="0" applyFont="1" applyFill="1" applyBorder="1"/>
    <xf numFmtId="0" fontId="2" fillId="2" borderId="27" xfId="0" applyFont="1" applyFill="1" applyBorder="1" applyAlignment="1">
      <alignment horizontal="right" vertical="top"/>
    </xf>
    <xf numFmtId="0" fontId="4" fillId="2" borderId="27" xfId="0" applyFont="1" applyFill="1" applyBorder="1" applyAlignment="1">
      <alignment wrapText="1"/>
    </xf>
    <xf numFmtId="3" fontId="4" fillId="2" borderId="28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2" fillId="2" borderId="30" xfId="0" applyFont="1" applyFill="1" applyBorder="1" applyAlignment="1">
      <alignment horizontal="right" vertical="top"/>
    </xf>
    <xf numFmtId="0" fontId="4" fillId="2" borderId="30" xfId="0" applyFont="1" applyFill="1" applyBorder="1" applyAlignment="1">
      <alignment wrapText="1"/>
    </xf>
    <xf numFmtId="3" fontId="4" fillId="2" borderId="28" xfId="0" applyNumberFormat="1" applyFont="1" applyFill="1" applyBorder="1"/>
  </cellXfs>
  <cellStyles count="4">
    <cellStyle name="Komma" xfId="3" builtinId="3"/>
    <cellStyle name="Normal" xfId="0" builtinId="0"/>
    <cellStyle name="Normal 2" xfId="1"/>
    <cellStyle name="Tusenskil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6"/>
  <sheetViews>
    <sheetView tabSelected="1" zoomScale="150" zoomScaleNormal="150" workbookViewId="0">
      <selection activeCell="H5" sqref="H5"/>
    </sheetView>
  </sheetViews>
  <sheetFormatPr baseColWidth="10" defaultRowHeight="15" x14ac:dyDescent="0.25"/>
  <cols>
    <col min="1" max="1" width="5.5703125" style="3" customWidth="1"/>
    <col min="2" max="2" width="6.42578125" style="118" customWidth="1"/>
    <col min="3" max="3" width="47.28515625" style="3" customWidth="1"/>
    <col min="4" max="5" width="11.5703125" style="3" customWidth="1"/>
    <col min="6" max="7" width="11.42578125" style="3"/>
    <col min="8" max="8" width="23.85546875" style="3" customWidth="1"/>
    <col min="9" max="11" width="11.42578125" style="3"/>
    <col min="12" max="12" width="19" style="3" customWidth="1"/>
    <col min="13" max="13" width="18.5703125" style="3" customWidth="1"/>
    <col min="14" max="16384" width="11.42578125" style="3"/>
  </cols>
  <sheetData>
    <row r="1" spans="1:9" ht="18.75" thickBot="1" x14ac:dyDescent="0.3">
      <c r="A1" s="1" t="s">
        <v>140</v>
      </c>
      <c r="B1" s="64"/>
      <c r="C1" s="2"/>
    </row>
    <row r="2" spans="1:9" ht="15.75" x14ac:dyDescent="0.25">
      <c r="A2" s="4" t="s">
        <v>0</v>
      </c>
      <c r="B2" s="65"/>
      <c r="C2" s="5"/>
      <c r="D2" s="98"/>
      <c r="E2" s="98"/>
      <c r="G2" s="56"/>
      <c r="H2" s="56"/>
      <c r="I2" s="56"/>
    </row>
    <row r="3" spans="1:9" s="101" customFormat="1" ht="26.25" x14ac:dyDescent="0.25">
      <c r="A3" s="63" t="s">
        <v>1</v>
      </c>
      <c r="B3" s="99" t="s">
        <v>2</v>
      </c>
      <c r="C3" s="6" t="s">
        <v>3</v>
      </c>
      <c r="D3" s="100" t="s">
        <v>141</v>
      </c>
      <c r="E3" s="100" t="s">
        <v>142</v>
      </c>
      <c r="G3" s="102"/>
      <c r="H3" s="102"/>
      <c r="I3" s="102"/>
    </row>
    <row r="4" spans="1:9" x14ac:dyDescent="0.25">
      <c r="A4" s="7" t="s">
        <v>4</v>
      </c>
      <c r="B4" s="60"/>
      <c r="C4" s="8"/>
      <c r="D4" s="9"/>
      <c r="E4" s="9"/>
      <c r="G4" s="56"/>
      <c r="H4" s="56"/>
      <c r="I4" s="56"/>
    </row>
    <row r="5" spans="1:9" x14ac:dyDescent="0.25">
      <c r="A5" s="10">
        <v>225</v>
      </c>
      <c r="B5" s="66"/>
      <c r="C5" s="11" t="s">
        <v>5</v>
      </c>
      <c r="D5" s="9"/>
      <c r="E5" s="9"/>
      <c r="G5" s="56"/>
      <c r="H5" s="56"/>
      <c r="I5" s="56"/>
    </row>
    <row r="6" spans="1:9" x14ac:dyDescent="0.25">
      <c r="A6" s="10"/>
      <c r="B6" s="61">
        <v>60</v>
      </c>
      <c r="C6" s="12" t="s">
        <v>6</v>
      </c>
      <c r="D6" s="13">
        <v>222044</v>
      </c>
      <c r="E6" s="13">
        <v>222091</v>
      </c>
      <c r="G6" s="56"/>
      <c r="H6" s="56"/>
      <c r="I6" s="56"/>
    </row>
    <row r="7" spans="1:9" x14ac:dyDescent="0.25">
      <c r="A7" s="10"/>
      <c r="B7" s="61">
        <v>62</v>
      </c>
      <c r="C7" s="12" t="s">
        <v>99</v>
      </c>
      <c r="D7" s="13">
        <v>24321</v>
      </c>
      <c r="E7" s="13"/>
      <c r="G7" s="56"/>
      <c r="H7" s="56"/>
      <c r="I7" s="56"/>
    </row>
    <row r="8" spans="1:9" x14ac:dyDescent="0.25">
      <c r="A8" s="10"/>
      <c r="B8" s="61">
        <v>63</v>
      </c>
      <c r="C8" s="12" t="s">
        <v>7</v>
      </c>
      <c r="D8" s="13">
        <v>60570</v>
      </c>
      <c r="E8" s="13">
        <v>67349</v>
      </c>
      <c r="G8" s="56"/>
      <c r="H8" s="56"/>
      <c r="I8" s="56"/>
    </row>
    <row r="9" spans="1:9" x14ac:dyDescent="0.25">
      <c r="A9" s="10"/>
      <c r="B9" s="61">
        <v>65</v>
      </c>
      <c r="C9" s="12" t="s">
        <v>166</v>
      </c>
      <c r="D9" s="13">
        <v>233186</v>
      </c>
      <c r="E9" s="13">
        <v>199608</v>
      </c>
      <c r="G9" s="56"/>
      <c r="H9" s="56"/>
      <c r="I9" s="56"/>
    </row>
    <row r="10" spans="1:9" x14ac:dyDescent="0.25">
      <c r="A10" s="10"/>
      <c r="B10" s="61">
        <v>66</v>
      </c>
      <c r="C10" s="12" t="s">
        <v>8</v>
      </c>
      <c r="D10" s="13">
        <v>49574</v>
      </c>
      <c r="E10" s="13">
        <v>52863</v>
      </c>
      <c r="G10" s="56"/>
      <c r="H10" s="56"/>
      <c r="I10" s="56"/>
    </row>
    <row r="11" spans="1:9" x14ac:dyDescent="0.25">
      <c r="A11" s="10"/>
      <c r="B11" s="61">
        <v>67</v>
      </c>
      <c r="C11" s="12" t="s">
        <v>9</v>
      </c>
      <c r="D11" s="13">
        <v>8457</v>
      </c>
      <c r="E11" s="13">
        <v>8925</v>
      </c>
      <c r="G11" s="56"/>
      <c r="H11" s="56"/>
      <c r="I11" s="56"/>
    </row>
    <row r="12" spans="1:9" x14ac:dyDescent="0.25">
      <c r="A12" s="10"/>
      <c r="B12" s="61">
        <v>68</v>
      </c>
      <c r="C12" s="12" t="s">
        <v>10</v>
      </c>
      <c r="D12" s="13">
        <v>279396</v>
      </c>
      <c r="E12" s="13">
        <v>287542</v>
      </c>
      <c r="G12" s="56"/>
      <c r="H12" s="56"/>
      <c r="I12" s="56"/>
    </row>
    <row r="13" spans="1:9" x14ac:dyDescent="0.25">
      <c r="A13" s="14"/>
      <c r="B13" s="49">
        <v>69</v>
      </c>
      <c r="C13" s="15" t="s">
        <v>11</v>
      </c>
      <c r="D13" s="13">
        <v>124555</v>
      </c>
      <c r="E13" s="13"/>
      <c r="F13" s="103"/>
      <c r="G13" s="56"/>
      <c r="H13" s="56"/>
      <c r="I13" s="56"/>
    </row>
    <row r="14" spans="1:9" x14ac:dyDescent="0.25">
      <c r="A14" s="10">
        <v>226</v>
      </c>
      <c r="B14" s="61"/>
      <c r="C14" s="16" t="s">
        <v>12</v>
      </c>
      <c r="D14" s="17"/>
      <c r="E14" s="17"/>
      <c r="G14" s="56"/>
      <c r="H14" s="56"/>
      <c r="I14" s="56"/>
    </row>
    <row r="15" spans="1:9" ht="26.25" x14ac:dyDescent="0.25">
      <c r="A15" s="10"/>
      <c r="B15" s="61">
        <v>60</v>
      </c>
      <c r="C15" s="12" t="s">
        <v>167</v>
      </c>
      <c r="D15" s="13">
        <v>41934</v>
      </c>
      <c r="E15" s="13">
        <v>43024</v>
      </c>
      <c r="G15" s="56"/>
      <c r="H15" s="56"/>
      <c r="I15" s="56"/>
    </row>
    <row r="16" spans="1:9" x14ac:dyDescent="0.25">
      <c r="A16" s="10"/>
      <c r="B16" s="61">
        <v>62</v>
      </c>
      <c r="C16" s="12" t="s">
        <v>100</v>
      </c>
      <c r="D16" s="13">
        <v>236055</v>
      </c>
      <c r="E16" s="13"/>
      <c r="G16" s="56"/>
      <c r="H16" s="56"/>
      <c r="I16" s="56"/>
    </row>
    <row r="17" spans="1:9" x14ac:dyDescent="0.25">
      <c r="A17" s="14"/>
      <c r="B17" s="49">
        <v>63</v>
      </c>
      <c r="C17" s="15" t="s">
        <v>170</v>
      </c>
      <c r="D17" s="93">
        <v>1296303</v>
      </c>
      <c r="E17" s="93">
        <v>1529048</v>
      </c>
      <c r="F17" s="103"/>
      <c r="G17" s="56"/>
      <c r="H17" s="56"/>
      <c r="I17" s="56"/>
    </row>
    <row r="18" spans="1:9" x14ac:dyDescent="0.25">
      <c r="A18" s="10">
        <v>227</v>
      </c>
      <c r="B18" s="66"/>
      <c r="C18" s="16" t="s">
        <v>13</v>
      </c>
      <c r="D18" s="9"/>
      <c r="E18" s="9"/>
      <c r="G18" s="56"/>
      <c r="H18" s="56"/>
      <c r="I18" s="56"/>
    </row>
    <row r="19" spans="1:9" x14ac:dyDescent="0.25">
      <c r="A19" s="10"/>
      <c r="B19" s="61">
        <v>60</v>
      </c>
      <c r="C19" s="12" t="s">
        <v>123</v>
      </c>
      <c r="D19" s="13">
        <v>2304</v>
      </c>
      <c r="E19" s="13"/>
      <c r="G19" s="56"/>
      <c r="H19" s="56"/>
      <c r="I19" s="56"/>
    </row>
    <row r="20" spans="1:9" x14ac:dyDescent="0.25">
      <c r="A20" s="10"/>
      <c r="B20" s="61">
        <v>61</v>
      </c>
      <c r="C20" s="12" t="s">
        <v>171</v>
      </c>
      <c r="D20" s="13">
        <v>5235</v>
      </c>
      <c r="E20" s="13"/>
      <c r="G20" s="56"/>
      <c r="H20" s="56"/>
      <c r="I20" s="56"/>
    </row>
    <row r="21" spans="1:9" s="56" customFormat="1" x14ac:dyDescent="0.25">
      <c r="A21" s="10"/>
      <c r="B21" s="61">
        <v>62</v>
      </c>
      <c r="C21" s="21" t="s">
        <v>14</v>
      </c>
      <c r="D21" s="13">
        <v>6237</v>
      </c>
      <c r="E21" s="13"/>
      <c r="F21" s="104"/>
    </row>
    <row r="22" spans="1:9" x14ac:dyDescent="0.25">
      <c r="A22" s="14"/>
      <c r="B22" s="49">
        <v>63</v>
      </c>
      <c r="C22" s="15" t="s">
        <v>81</v>
      </c>
      <c r="D22" s="93"/>
      <c r="E22" s="93">
        <v>39087</v>
      </c>
      <c r="F22" s="103"/>
      <c r="G22" s="56"/>
      <c r="H22" s="56"/>
      <c r="I22" s="56"/>
    </row>
    <row r="23" spans="1:9" x14ac:dyDescent="0.25">
      <c r="A23" s="10">
        <v>231</v>
      </c>
      <c r="B23" s="61"/>
      <c r="C23" s="16" t="s">
        <v>15</v>
      </c>
      <c r="D23" s="13"/>
      <c r="E23" s="13"/>
      <c r="F23" s="103"/>
      <c r="G23" s="56"/>
      <c r="H23" s="56"/>
      <c r="I23" s="56"/>
    </row>
    <row r="24" spans="1:9" x14ac:dyDescent="0.25">
      <c r="A24" s="14"/>
      <c r="B24" s="49">
        <v>66</v>
      </c>
      <c r="C24" s="15" t="s">
        <v>158</v>
      </c>
      <c r="D24" s="93"/>
      <c r="E24" s="93">
        <v>20000</v>
      </c>
      <c r="F24" s="103"/>
      <c r="G24" s="56"/>
      <c r="H24" s="56"/>
      <c r="I24" s="56"/>
    </row>
    <row r="25" spans="1:9" x14ac:dyDescent="0.25">
      <c r="A25" s="10">
        <v>240</v>
      </c>
      <c r="B25" s="61"/>
      <c r="C25" s="16" t="s">
        <v>143</v>
      </c>
      <c r="D25" s="13"/>
      <c r="E25" s="13"/>
      <c r="F25" s="103"/>
      <c r="G25" s="56"/>
      <c r="H25" s="56"/>
      <c r="I25" s="56"/>
    </row>
    <row r="26" spans="1:9" x14ac:dyDescent="0.25">
      <c r="A26" s="10"/>
      <c r="B26" s="61">
        <v>60</v>
      </c>
      <c r="C26" s="12" t="s">
        <v>144</v>
      </c>
      <c r="D26" s="13"/>
      <c r="E26" s="13">
        <v>651079</v>
      </c>
      <c r="F26" s="103"/>
      <c r="G26" s="56"/>
      <c r="H26" s="56"/>
      <c r="I26" s="56"/>
    </row>
    <row r="27" spans="1:9" x14ac:dyDescent="0.25">
      <c r="A27" s="10"/>
      <c r="B27" s="61">
        <v>61</v>
      </c>
      <c r="C27" s="12" t="s">
        <v>145</v>
      </c>
      <c r="D27" s="13"/>
      <c r="E27" s="13">
        <v>35860</v>
      </c>
      <c r="F27" s="103"/>
      <c r="G27" s="56"/>
      <c r="H27" s="56"/>
      <c r="I27" s="56"/>
    </row>
    <row r="28" spans="1:9" x14ac:dyDescent="0.25">
      <c r="A28" s="18">
        <v>258</v>
      </c>
      <c r="B28" s="67"/>
      <c r="C28" s="19" t="s">
        <v>16</v>
      </c>
      <c r="D28" s="17"/>
      <c r="E28" s="17"/>
      <c r="G28" s="56"/>
      <c r="H28" s="56"/>
      <c r="I28" s="56"/>
    </row>
    <row r="29" spans="1:9" x14ac:dyDescent="0.25">
      <c r="A29" s="10"/>
      <c r="B29" s="61">
        <v>60</v>
      </c>
      <c r="C29" s="12" t="s">
        <v>169</v>
      </c>
      <c r="D29" s="13">
        <v>32734</v>
      </c>
      <c r="E29" s="13">
        <v>33585</v>
      </c>
      <c r="G29" s="56"/>
      <c r="H29" s="56"/>
      <c r="I29" s="56"/>
    </row>
    <row r="30" spans="1:9" x14ac:dyDescent="0.25">
      <c r="A30" s="18">
        <v>287</v>
      </c>
      <c r="B30" s="67"/>
      <c r="C30" s="20" t="s">
        <v>17</v>
      </c>
      <c r="D30" s="17"/>
      <c r="E30" s="17"/>
      <c r="G30" s="56"/>
      <c r="H30" s="56"/>
      <c r="I30" s="56"/>
    </row>
    <row r="31" spans="1:9" x14ac:dyDescent="0.25">
      <c r="A31" s="43"/>
      <c r="B31" s="74">
        <v>60</v>
      </c>
      <c r="C31" s="83" t="s">
        <v>18</v>
      </c>
      <c r="D31" s="92">
        <v>215264</v>
      </c>
      <c r="E31" s="92">
        <v>210564</v>
      </c>
      <c r="F31" s="103"/>
      <c r="G31" s="56"/>
      <c r="H31" s="56"/>
      <c r="I31" s="56"/>
    </row>
    <row r="32" spans="1:9" x14ac:dyDescent="0.25">
      <c r="A32" s="22"/>
      <c r="B32" s="68"/>
      <c r="C32" s="91" t="s">
        <v>19</v>
      </c>
      <c r="D32" s="23">
        <f>SUM(D6:D31)</f>
        <v>2838169</v>
      </c>
      <c r="E32" s="23">
        <f>SUM(E6:E31)</f>
        <v>3400625</v>
      </c>
      <c r="F32" s="103"/>
      <c r="G32" s="56"/>
      <c r="H32" s="56"/>
      <c r="I32" s="56"/>
    </row>
    <row r="33" spans="1:9" x14ac:dyDescent="0.25">
      <c r="A33" s="26" t="s">
        <v>20</v>
      </c>
      <c r="B33" s="66"/>
      <c r="C33" s="11"/>
      <c r="D33" s="94"/>
      <c r="E33" s="94"/>
      <c r="G33" s="56"/>
      <c r="H33" s="56"/>
      <c r="I33" s="56"/>
    </row>
    <row r="34" spans="1:9" x14ac:dyDescent="0.25">
      <c r="A34" s="10">
        <v>323</v>
      </c>
      <c r="B34" s="61"/>
      <c r="C34" s="11" t="s">
        <v>172</v>
      </c>
      <c r="D34" s="13"/>
      <c r="E34" s="13"/>
      <c r="G34" s="56"/>
      <c r="H34" s="56"/>
      <c r="I34" s="56"/>
    </row>
    <row r="35" spans="1:9" x14ac:dyDescent="0.25">
      <c r="A35" s="26"/>
      <c r="B35" s="61">
        <v>60</v>
      </c>
      <c r="C35" s="21" t="s">
        <v>104</v>
      </c>
      <c r="D35" s="13">
        <v>20690</v>
      </c>
      <c r="E35" s="13">
        <v>21120</v>
      </c>
      <c r="G35" s="56"/>
      <c r="H35" s="56"/>
      <c r="I35" s="56"/>
    </row>
    <row r="36" spans="1:9" x14ac:dyDescent="0.25">
      <c r="A36" s="18">
        <v>342</v>
      </c>
      <c r="B36" s="67"/>
      <c r="C36" s="20" t="s">
        <v>21</v>
      </c>
      <c r="D36" s="17"/>
      <c r="E36" s="17"/>
      <c r="G36" s="56"/>
      <c r="H36" s="56"/>
      <c r="I36" s="56"/>
    </row>
    <row r="37" spans="1:9" x14ac:dyDescent="0.25">
      <c r="A37" s="45"/>
      <c r="B37" s="74">
        <v>60</v>
      </c>
      <c r="C37" s="83" t="s">
        <v>173</v>
      </c>
      <c r="D37" s="92">
        <v>31708</v>
      </c>
      <c r="E37" s="92">
        <v>33341</v>
      </c>
      <c r="G37" s="56"/>
      <c r="H37" s="56"/>
      <c r="I37" s="56"/>
    </row>
    <row r="38" spans="1:9" x14ac:dyDescent="0.25">
      <c r="A38" s="39"/>
      <c r="B38" s="62"/>
      <c r="C38" s="91" t="s">
        <v>19</v>
      </c>
      <c r="D38" s="23">
        <f>SUM(D34:D37)</f>
        <v>52398</v>
      </c>
      <c r="E38" s="23">
        <f>SUM(E34:E37)</f>
        <v>54461</v>
      </c>
      <c r="G38" s="56"/>
      <c r="H38" s="56"/>
      <c r="I38" s="56"/>
    </row>
    <row r="39" spans="1:9" x14ac:dyDescent="0.25">
      <c r="A39" s="26" t="s">
        <v>22</v>
      </c>
      <c r="B39" s="69"/>
      <c r="C39" s="27"/>
      <c r="D39" s="9"/>
      <c r="E39" s="9"/>
      <c r="G39" s="56"/>
      <c r="H39" s="56"/>
      <c r="I39" s="56"/>
    </row>
    <row r="40" spans="1:9" x14ac:dyDescent="0.25">
      <c r="A40" s="10">
        <v>430</v>
      </c>
      <c r="B40" s="69"/>
      <c r="C40" s="87" t="s">
        <v>23</v>
      </c>
      <c r="D40" s="9"/>
      <c r="E40" s="9"/>
      <c r="G40" s="56"/>
      <c r="H40" s="56"/>
      <c r="I40" s="56"/>
    </row>
    <row r="41" spans="1:9" x14ac:dyDescent="0.25">
      <c r="A41" s="34"/>
      <c r="B41" s="49">
        <v>60</v>
      </c>
      <c r="C41" s="79" t="s">
        <v>24</v>
      </c>
      <c r="D41" s="93">
        <v>68700</v>
      </c>
      <c r="E41" s="93">
        <v>76800</v>
      </c>
      <c r="G41" s="56"/>
      <c r="H41" s="56"/>
      <c r="I41" s="56"/>
    </row>
    <row r="42" spans="1:9" x14ac:dyDescent="0.25">
      <c r="A42" s="10">
        <v>440</v>
      </c>
      <c r="B42" s="61"/>
      <c r="C42" s="84" t="s">
        <v>174</v>
      </c>
      <c r="D42" s="13"/>
      <c r="E42" s="13"/>
      <c r="G42" s="56"/>
      <c r="H42" s="56"/>
      <c r="I42" s="56"/>
    </row>
    <row r="43" spans="1:9" x14ac:dyDescent="0.25">
      <c r="A43" s="14"/>
      <c r="B43" s="49">
        <v>60</v>
      </c>
      <c r="C43" s="79" t="s">
        <v>115</v>
      </c>
      <c r="D43" s="93">
        <v>13275</v>
      </c>
      <c r="E43" s="93"/>
      <c r="G43" s="56"/>
      <c r="H43" s="56"/>
      <c r="I43" s="56"/>
    </row>
    <row r="44" spans="1:9" x14ac:dyDescent="0.25">
      <c r="A44" s="10">
        <v>474</v>
      </c>
      <c r="B44" s="61"/>
      <c r="C44" s="16" t="s">
        <v>118</v>
      </c>
      <c r="D44" s="13"/>
      <c r="E44" s="13"/>
      <c r="G44" s="56"/>
      <c r="H44" s="56"/>
      <c r="I44" s="56"/>
    </row>
    <row r="45" spans="1:9" x14ac:dyDescent="0.25">
      <c r="A45" s="10"/>
      <c r="B45" s="61">
        <v>60</v>
      </c>
      <c r="C45" s="21" t="s">
        <v>150</v>
      </c>
      <c r="D45" s="13">
        <v>5817</v>
      </c>
      <c r="E45" s="13">
        <v>19268</v>
      </c>
      <c r="G45" s="56"/>
      <c r="H45" s="56"/>
      <c r="I45" s="56"/>
    </row>
    <row r="46" spans="1:9" x14ac:dyDescent="0.25">
      <c r="A46" s="28"/>
      <c r="B46" s="68"/>
      <c r="C46" s="6" t="s">
        <v>19</v>
      </c>
      <c r="D46" s="23">
        <f>D41+D43+D45</f>
        <v>87792</v>
      </c>
      <c r="E46" s="23">
        <f>E41+E43+E45</f>
        <v>96068</v>
      </c>
      <c r="G46" s="56"/>
      <c r="H46" s="56"/>
      <c r="I46" s="56"/>
    </row>
    <row r="47" spans="1:9" x14ac:dyDescent="0.25">
      <c r="A47" s="24" t="s">
        <v>25</v>
      </c>
      <c r="B47" s="70"/>
      <c r="C47" s="29"/>
      <c r="D47" s="9"/>
      <c r="E47" s="9"/>
      <c r="G47" s="56"/>
      <c r="H47" s="56"/>
      <c r="I47" s="56"/>
    </row>
    <row r="48" spans="1:9" x14ac:dyDescent="0.25">
      <c r="A48" s="10">
        <v>550</v>
      </c>
      <c r="B48" s="78"/>
      <c r="C48" s="11" t="s">
        <v>129</v>
      </c>
      <c r="D48" s="9"/>
      <c r="E48" s="9"/>
      <c r="G48" s="56"/>
      <c r="H48" s="56"/>
      <c r="I48" s="56"/>
    </row>
    <row r="49" spans="1:11" x14ac:dyDescent="0.25">
      <c r="A49" s="10"/>
      <c r="B49" s="61">
        <v>62</v>
      </c>
      <c r="C49" s="12" t="s">
        <v>159</v>
      </c>
      <c r="D49" s="105">
        <v>519200</v>
      </c>
      <c r="E49" s="105">
        <v>487714</v>
      </c>
      <c r="G49" s="56"/>
      <c r="H49" s="56"/>
      <c r="I49" s="56"/>
    </row>
    <row r="50" spans="1:11" x14ac:dyDescent="0.25">
      <c r="A50" s="10"/>
      <c r="B50" s="61">
        <v>64</v>
      </c>
      <c r="C50" s="12" t="s">
        <v>128</v>
      </c>
      <c r="D50" s="105">
        <v>373000</v>
      </c>
      <c r="E50" s="105">
        <v>154420</v>
      </c>
      <c r="G50" s="56"/>
      <c r="H50" s="56"/>
      <c r="I50" s="56"/>
    </row>
    <row r="51" spans="1:11" x14ac:dyDescent="0.25">
      <c r="A51" s="14"/>
      <c r="B51" s="49">
        <v>66</v>
      </c>
      <c r="C51" s="79" t="s">
        <v>160</v>
      </c>
      <c r="D51" s="106">
        <v>1500</v>
      </c>
      <c r="E51" s="93"/>
      <c r="G51" s="56"/>
      <c r="H51" s="56"/>
      <c r="I51" s="56"/>
    </row>
    <row r="52" spans="1:11" x14ac:dyDescent="0.25">
      <c r="A52" s="10">
        <v>551</v>
      </c>
      <c r="B52" s="61"/>
      <c r="C52" s="11" t="s">
        <v>26</v>
      </c>
      <c r="D52" s="9"/>
      <c r="E52" s="9"/>
      <c r="G52" s="56"/>
      <c r="H52" s="56"/>
      <c r="I52" s="56"/>
    </row>
    <row r="53" spans="1:11" ht="26.25" x14ac:dyDescent="0.25">
      <c r="A53" s="14"/>
      <c r="B53" s="49">
        <v>61</v>
      </c>
      <c r="C53" s="15" t="s">
        <v>27</v>
      </c>
      <c r="D53" s="93">
        <v>50000</v>
      </c>
      <c r="E53" s="93"/>
      <c r="G53" s="56"/>
      <c r="H53" s="56"/>
      <c r="I53" s="56"/>
    </row>
    <row r="54" spans="1:11" x14ac:dyDescent="0.25">
      <c r="A54" s="10">
        <v>552</v>
      </c>
      <c r="B54" s="61"/>
      <c r="C54" s="11" t="s">
        <v>164</v>
      </c>
      <c r="D54" s="13"/>
      <c r="E54" s="13"/>
      <c r="G54" s="56"/>
      <c r="H54" s="56"/>
      <c r="I54" s="56"/>
    </row>
    <row r="55" spans="1:11" x14ac:dyDescent="0.25">
      <c r="A55" s="14"/>
      <c r="B55" s="49">
        <v>62</v>
      </c>
      <c r="C55" s="79" t="s">
        <v>165</v>
      </c>
      <c r="D55" s="93">
        <v>4500</v>
      </c>
      <c r="E55" s="93"/>
      <c r="G55" s="56"/>
      <c r="H55" s="56"/>
      <c r="I55" s="56"/>
    </row>
    <row r="56" spans="1:11" x14ac:dyDescent="0.25">
      <c r="A56" s="10">
        <v>553</v>
      </c>
      <c r="B56" s="61"/>
      <c r="C56" s="16" t="s">
        <v>130</v>
      </c>
      <c r="D56" s="13"/>
      <c r="E56" s="13"/>
      <c r="G56" s="96"/>
      <c r="H56" s="96"/>
      <c r="I56" s="56"/>
    </row>
    <row r="57" spans="1:11" ht="26.25" x14ac:dyDescent="0.25">
      <c r="A57" s="10"/>
      <c r="B57" s="61">
        <v>60</v>
      </c>
      <c r="C57" s="12" t="s">
        <v>131</v>
      </c>
      <c r="D57" s="13">
        <v>138000</v>
      </c>
      <c r="E57" s="13">
        <v>142000</v>
      </c>
      <c r="G57" s="56"/>
      <c r="H57" s="56"/>
      <c r="I57" s="56"/>
    </row>
    <row r="58" spans="1:11" x14ac:dyDescent="0.25">
      <c r="A58" s="10"/>
      <c r="B58" s="61">
        <v>63</v>
      </c>
      <c r="C58" s="12" t="s">
        <v>132</v>
      </c>
      <c r="D58" s="13">
        <v>50000</v>
      </c>
      <c r="E58" s="13">
        <v>51300</v>
      </c>
      <c r="G58" s="56"/>
      <c r="H58" s="56"/>
      <c r="I58" s="56"/>
    </row>
    <row r="59" spans="1:11" x14ac:dyDescent="0.25">
      <c r="A59" s="14"/>
      <c r="B59" s="49">
        <v>65</v>
      </c>
      <c r="C59" s="79" t="s">
        <v>133</v>
      </c>
      <c r="D59" s="93">
        <v>160000</v>
      </c>
      <c r="E59" s="93">
        <v>112000</v>
      </c>
      <c r="G59" s="56"/>
      <c r="H59" s="56"/>
      <c r="I59" s="56"/>
    </row>
    <row r="60" spans="1:11" x14ac:dyDescent="0.25">
      <c r="A60" s="10">
        <v>567</v>
      </c>
      <c r="B60" s="61"/>
      <c r="C60" s="16" t="s">
        <v>28</v>
      </c>
      <c r="D60" s="13"/>
      <c r="E60" s="13"/>
      <c r="G60" s="56"/>
      <c r="H60" s="56"/>
      <c r="I60" s="56"/>
    </row>
    <row r="61" spans="1:11" x14ac:dyDescent="0.25">
      <c r="A61" s="10"/>
      <c r="B61" s="61">
        <v>60</v>
      </c>
      <c r="C61" s="12" t="s">
        <v>161</v>
      </c>
      <c r="D61" s="13">
        <v>4121</v>
      </c>
      <c r="E61" s="13">
        <v>2437</v>
      </c>
      <c r="G61" s="56"/>
      <c r="H61" s="56"/>
      <c r="I61" s="56"/>
    </row>
    <row r="62" spans="1:11" x14ac:dyDescent="0.25">
      <c r="A62" s="18">
        <v>575</v>
      </c>
      <c r="B62" s="67"/>
      <c r="C62" s="19" t="s">
        <v>29</v>
      </c>
      <c r="D62" s="17"/>
      <c r="E62" s="17"/>
      <c r="G62" s="56"/>
      <c r="H62" s="56"/>
      <c r="I62" s="56"/>
      <c r="K62" s="56"/>
    </row>
    <row r="63" spans="1:11" x14ac:dyDescent="0.25">
      <c r="A63" s="14"/>
      <c r="B63" s="49">
        <v>60</v>
      </c>
      <c r="C63" s="15" t="s">
        <v>30</v>
      </c>
      <c r="D63" s="93">
        <v>9039000</v>
      </c>
      <c r="E63" s="93">
        <v>9655582</v>
      </c>
      <c r="G63" s="56"/>
      <c r="H63" s="56"/>
      <c r="I63" s="56"/>
    </row>
    <row r="64" spans="1:11" x14ac:dyDescent="0.25">
      <c r="A64" s="10">
        <v>578</v>
      </c>
      <c r="B64" s="61"/>
      <c r="C64" s="19" t="s">
        <v>146</v>
      </c>
      <c r="D64" s="13"/>
      <c r="E64" s="13"/>
      <c r="G64" s="56"/>
      <c r="H64" s="56"/>
      <c r="I64" s="56"/>
    </row>
    <row r="65" spans="1:12" x14ac:dyDescent="0.25">
      <c r="A65" s="10"/>
      <c r="B65" s="49">
        <v>60</v>
      </c>
      <c r="C65" s="79" t="s">
        <v>147</v>
      </c>
      <c r="D65" s="93">
        <v>7000</v>
      </c>
      <c r="E65" s="93"/>
      <c r="G65" s="56"/>
      <c r="H65" s="56"/>
      <c r="I65" s="56"/>
    </row>
    <row r="66" spans="1:12" x14ac:dyDescent="0.25">
      <c r="A66" s="18">
        <v>590</v>
      </c>
      <c r="B66" s="66"/>
      <c r="C66" s="11" t="s">
        <v>162</v>
      </c>
      <c r="D66" s="94"/>
      <c r="E66" s="94"/>
      <c r="G66" s="56"/>
      <c r="H66" s="56"/>
      <c r="I66" s="56"/>
    </row>
    <row r="67" spans="1:12" x14ac:dyDescent="0.25">
      <c r="A67" s="31"/>
      <c r="B67" s="61">
        <v>61</v>
      </c>
      <c r="C67" s="21" t="s">
        <v>163</v>
      </c>
      <c r="D67" s="13">
        <v>19613</v>
      </c>
      <c r="E67" s="13">
        <v>20123</v>
      </c>
      <c r="G67" s="56"/>
      <c r="H67" s="56"/>
      <c r="I67" s="56"/>
    </row>
    <row r="68" spans="1:12" x14ac:dyDescent="0.25">
      <c r="A68" s="32"/>
      <c r="B68" s="61">
        <v>65</v>
      </c>
      <c r="C68" s="21" t="s">
        <v>113</v>
      </c>
      <c r="D68" s="13">
        <v>19639</v>
      </c>
      <c r="E68" s="13">
        <v>40150</v>
      </c>
      <c r="G68" s="56"/>
      <c r="H68" s="56"/>
      <c r="I68" s="56"/>
      <c r="L68" s="56"/>
    </row>
    <row r="69" spans="1:12" x14ac:dyDescent="0.25">
      <c r="A69" s="28"/>
      <c r="B69" s="68"/>
      <c r="C69" s="6" t="s">
        <v>19</v>
      </c>
      <c r="D69" s="23">
        <f>SUM(D49:D68)</f>
        <v>10385573</v>
      </c>
      <c r="E69" s="23">
        <f>SUM(E49:E68)</f>
        <v>10665726</v>
      </c>
      <c r="F69" s="103"/>
      <c r="G69" s="56"/>
      <c r="H69" s="59"/>
      <c r="I69" s="56"/>
    </row>
    <row r="70" spans="1:12" x14ac:dyDescent="0.25">
      <c r="A70" s="26" t="s">
        <v>31</v>
      </c>
      <c r="B70" s="71"/>
      <c r="C70" s="33"/>
      <c r="D70" s="9"/>
      <c r="E70" s="9"/>
      <c r="G70" s="56"/>
      <c r="H70" s="57"/>
      <c r="I70" s="57"/>
    </row>
    <row r="71" spans="1:12" x14ac:dyDescent="0.25">
      <c r="A71" s="10">
        <v>621</v>
      </c>
      <c r="B71" s="61"/>
      <c r="C71" s="11" t="s">
        <v>101</v>
      </c>
      <c r="D71" s="9"/>
      <c r="E71" s="9"/>
      <c r="G71" s="56"/>
      <c r="H71" s="57"/>
      <c r="I71" s="57"/>
    </row>
    <row r="72" spans="1:12" x14ac:dyDescent="0.25">
      <c r="A72" s="26"/>
      <c r="B72" s="61">
        <v>63</v>
      </c>
      <c r="C72" s="12" t="s">
        <v>32</v>
      </c>
      <c r="D72" s="13">
        <v>163060</v>
      </c>
      <c r="E72" s="13">
        <v>151410</v>
      </c>
      <c r="G72" s="56"/>
      <c r="H72" s="57"/>
      <c r="I72" s="57"/>
    </row>
    <row r="73" spans="1:12" x14ac:dyDescent="0.25">
      <c r="A73" s="28"/>
      <c r="B73" s="68"/>
      <c r="C73" s="6" t="s">
        <v>19</v>
      </c>
      <c r="D73" s="23">
        <f>SUM(D72)</f>
        <v>163060</v>
      </c>
      <c r="E73" s="23">
        <f>SUM(E72)</f>
        <v>151410</v>
      </c>
      <c r="G73" s="56"/>
      <c r="H73" s="59"/>
      <c r="I73" s="59"/>
    </row>
    <row r="74" spans="1:12" x14ac:dyDescent="0.25">
      <c r="A74" s="24" t="s">
        <v>33</v>
      </c>
      <c r="B74" s="72"/>
      <c r="C74" s="95"/>
      <c r="D74" s="9"/>
      <c r="E74" s="9"/>
      <c r="G74" s="56"/>
      <c r="H74" s="57"/>
      <c r="I74" s="57"/>
    </row>
    <row r="75" spans="1:12" x14ac:dyDescent="0.25">
      <c r="A75" s="10">
        <v>714</v>
      </c>
      <c r="B75" s="61"/>
      <c r="C75" s="11" t="s">
        <v>119</v>
      </c>
      <c r="D75" s="9"/>
      <c r="E75" s="9"/>
      <c r="G75" s="56"/>
      <c r="H75" s="57"/>
      <c r="I75" s="57"/>
    </row>
    <row r="76" spans="1:12" x14ac:dyDescent="0.25">
      <c r="A76" s="34"/>
      <c r="B76" s="49">
        <v>60</v>
      </c>
      <c r="C76" s="15" t="s">
        <v>120</v>
      </c>
      <c r="D76" s="93">
        <v>77469</v>
      </c>
      <c r="E76" s="93">
        <v>87102</v>
      </c>
      <c r="G76" s="56"/>
      <c r="H76" s="56"/>
      <c r="I76" s="107"/>
    </row>
    <row r="77" spans="1:12" x14ac:dyDescent="0.25">
      <c r="A77" s="10">
        <v>740</v>
      </c>
      <c r="B77" s="61"/>
      <c r="C77" s="11" t="s">
        <v>148</v>
      </c>
      <c r="D77" s="13"/>
      <c r="E77" s="13"/>
      <c r="G77" s="56"/>
      <c r="H77" s="56"/>
      <c r="I77" s="56"/>
    </row>
    <row r="78" spans="1:12" x14ac:dyDescent="0.25">
      <c r="A78" s="34"/>
      <c r="B78" s="49">
        <v>60</v>
      </c>
      <c r="C78" s="79" t="s">
        <v>149</v>
      </c>
      <c r="D78" s="93">
        <v>80000</v>
      </c>
      <c r="E78" s="93">
        <v>80000</v>
      </c>
      <c r="G78" s="56"/>
      <c r="H78" s="56"/>
      <c r="I78" s="56"/>
    </row>
    <row r="79" spans="1:12" x14ac:dyDescent="0.25">
      <c r="A79" s="10">
        <v>761</v>
      </c>
      <c r="B79" s="66"/>
      <c r="C79" s="16" t="s">
        <v>34</v>
      </c>
      <c r="D79" s="9"/>
      <c r="E79" s="9"/>
      <c r="G79" s="56"/>
      <c r="H79" s="56"/>
      <c r="I79" s="56"/>
    </row>
    <row r="80" spans="1:12" x14ac:dyDescent="0.25">
      <c r="A80" s="10"/>
      <c r="B80" s="61">
        <v>60</v>
      </c>
      <c r="C80" s="12" t="s">
        <v>35</v>
      </c>
      <c r="D80" s="13">
        <v>144289</v>
      </c>
      <c r="E80" s="13">
        <v>16651</v>
      </c>
      <c r="G80" s="56"/>
      <c r="H80" s="56"/>
      <c r="I80" s="56"/>
    </row>
    <row r="81" spans="1:9" x14ac:dyDescent="0.25">
      <c r="A81" s="10"/>
      <c r="B81" s="61">
        <v>61</v>
      </c>
      <c r="C81" s="12" t="s">
        <v>36</v>
      </c>
      <c r="D81" s="13">
        <v>931368</v>
      </c>
      <c r="E81" s="13">
        <v>928286</v>
      </c>
      <c r="G81" s="56"/>
      <c r="H81" s="56"/>
      <c r="I81" s="56"/>
    </row>
    <row r="82" spans="1:9" x14ac:dyDescent="0.25">
      <c r="A82" s="10"/>
      <c r="B82" s="61">
        <v>62</v>
      </c>
      <c r="C82" s="12" t="s">
        <v>37</v>
      </c>
      <c r="D82" s="13">
        <v>237652</v>
      </c>
      <c r="E82" s="13">
        <v>280681</v>
      </c>
      <c r="G82" s="56"/>
      <c r="H82" s="56"/>
      <c r="I82" s="56"/>
    </row>
    <row r="83" spans="1:9" x14ac:dyDescent="0.25">
      <c r="A83" s="10"/>
      <c r="B83" s="61">
        <v>63</v>
      </c>
      <c r="C83" s="12" t="s">
        <v>105</v>
      </c>
      <c r="D83" s="13">
        <v>3405700</v>
      </c>
      <c r="E83" s="13">
        <v>4038857</v>
      </c>
      <c r="G83" s="56"/>
      <c r="H83" s="56"/>
      <c r="I83" s="56"/>
    </row>
    <row r="84" spans="1:9" x14ac:dyDescent="0.25">
      <c r="A84" s="10"/>
      <c r="B84" s="61">
        <v>64</v>
      </c>
      <c r="C84" s="12" t="s">
        <v>106</v>
      </c>
      <c r="D84" s="13">
        <v>851700</v>
      </c>
      <c r="E84" s="13">
        <v>834500</v>
      </c>
      <c r="G84" s="56"/>
      <c r="H84" s="56"/>
      <c r="I84" s="56"/>
    </row>
    <row r="85" spans="1:9" x14ac:dyDescent="0.25">
      <c r="A85" s="10"/>
      <c r="B85" s="61">
        <v>65</v>
      </c>
      <c r="C85" s="12" t="s">
        <v>121</v>
      </c>
      <c r="D85" s="13">
        <v>1319042</v>
      </c>
      <c r="E85" s="13">
        <v>1274183</v>
      </c>
      <c r="G85" s="56"/>
      <c r="H85" s="56"/>
      <c r="I85" s="56"/>
    </row>
    <row r="86" spans="1:9" x14ac:dyDescent="0.25">
      <c r="A86" s="10"/>
      <c r="B86" s="61">
        <v>67</v>
      </c>
      <c r="C86" s="12" t="s">
        <v>38</v>
      </c>
      <c r="D86" s="13">
        <v>85908</v>
      </c>
      <c r="E86" s="13">
        <v>69500</v>
      </c>
      <c r="G86" s="56"/>
      <c r="H86" s="56"/>
      <c r="I86" s="56"/>
    </row>
    <row r="87" spans="1:9" x14ac:dyDescent="0.25">
      <c r="A87" s="36"/>
      <c r="B87" s="49">
        <v>68</v>
      </c>
      <c r="C87" s="15" t="s">
        <v>107</v>
      </c>
      <c r="D87" s="93">
        <v>367874</v>
      </c>
      <c r="E87" s="93">
        <v>388387</v>
      </c>
      <c r="G87" s="56"/>
      <c r="H87" s="56"/>
      <c r="I87" s="56"/>
    </row>
    <row r="88" spans="1:9" x14ac:dyDescent="0.25">
      <c r="A88" s="18">
        <v>762</v>
      </c>
      <c r="B88" s="61"/>
      <c r="C88" s="16" t="s">
        <v>39</v>
      </c>
      <c r="D88" s="13"/>
      <c r="E88" s="13"/>
      <c r="G88" s="56"/>
      <c r="H88" s="56"/>
      <c r="I88" s="56"/>
    </row>
    <row r="89" spans="1:9" x14ac:dyDescent="0.25">
      <c r="A89" s="36"/>
      <c r="B89" s="61">
        <v>60</v>
      </c>
      <c r="C89" s="12" t="s">
        <v>40</v>
      </c>
      <c r="D89" s="13">
        <v>307511</v>
      </c>
      <c r="E89" s="13">
        <v>330006</v>
      </c>
      <c r="G89" s="56"/>
      <c r="H89" s="56"/>
      <c r="I89" s="56"/>
    </row>
    <row r="90" spans="1:9" x14ac:dyDescent="0.25">
      <c r="A90" s="36"/>
      <c r="B90" s="61">
        <v>61</v>
      </c>
      <c r="C90" s="12" t="s">
        <v>41</v>
      </c>
      <c r="D90" s="13">
        <v>154476</v>
      </c>
      <c r="E90" s="13">
        <v>172418</v>
      </c>
      <c r="G90" s="56"/>
      <c r="H90" s="56"/>
      <c r="I90" s="56"/>
    </row>
    <row r="91" spans="1:9" x14ac:dyDescent="0.25">
      <c r="A91" s="36"/>
      <c r="B91" s="61">
        <v>63</v>
      </c>
      <c r="C91" s="81" t="s">
        <v>42</v>
      </c>
      <c r="D91" s="13">
        <v>77849</v>
      </c>
      <c r="E91" s="13">
        <v>94672</v>
      </c>
      <c r="G91" s="56"/>
      <c r="H91" s="56"/>
      <c r="I91" s="56"/>
    </row>
    <row r="92" spans="1:9" x14ac:dyDescent="0.25">
      <c r="A92" s="35"/>
      <c r="B92" s="49">
        <v>64</v>
      </c>
      <c r="C92" s="79" t="s">
        <v>136</v>
      </c>
      <c r="D92" s="93">
        <v>91000</v>
      </c>
      <c r="E92" s="93">
        <v>91736</v>
      </c>
      <c r="G92" s="56"/>
      <c r="H92" s="56"/>
      <c r="I92" s="56"/>
    </row>
    <row r="93" spans="1:9" x14ac:dyDescent="0.25">
      <c r="A93" s="10">
        <v>765</v>
      </c>
      <c r="B93" s="61"/>
      <c r="C93" s="16" t="s">
        <v>108</v>
      </c>
      <c r="D93" s="13"/>
      <c r="E93" s="13"/>
      <c r="G93" s="56"/>
      <c r="H93" s="56"/>
      <c r="I93" s="56"/>
    </row>
    <row r="94" spans="1:9" x14ac:dyDescent="0.25">
      <c r="A94" s="36"/>
      <c r="B94" s="61">
        <v>60</v>
      </c>
      <c r="C94" s="12" t="s">
        <v>109</v>
      </c>
      <c r="D94" s="13">
        <v>398768</v>
      </c>
      <c r="E94" s="13">
        <v>401976</v>
      </c>
      <c r="G94" s="56"/>
      <c r="H94" s="56"/>
      <c r="I94" s="56"/>
    </row>
    <row r="95" spans="1:9" x14ac:dyDescent="0.25">
      <c r="A95" s="35"/>
      <c r="B95" s="49">
        <v>62</v>
      </c>
      <c r="C95" s="15" t="s">
        <v>110</v>
      </c>
      <c r="D95" s="93">
        <v>468653</v>
      </c>
      <c r="E95" s="93">
        <v>472418</v>
      </c>
      <c r="G95" s="56"/>
      <c r="H95" s="56"/>
      <c r="I95" s="56"/>
    </row>
    <row r="96" spans="1:9" x14ac:dyDescent="0.25">
      <c r="A96" s="18">
        <v>783</v>
      </c>
      <c r="B96" s="61"/>
      <c r="C96" s="16" t="s">
        <v>43</v>
      </c>
      <c r="D96" s="13"/>
      <c r="E96" s="13"/>
      <c r="G96" s="56"/>
      <c r="H96" s="56"/>
      <c r="I96" s="56"/>
    </row>
    <row r="97" spans="1:9" x14ac:dyDescent="0.25">
      <c r="A97" s="37"/>
      <c r="B97" s="61">
        <v>61</v>
      </c>
      <c r="C97" s="12" t="s">
        <v>150</v>
      </c>
      <c r="D97" s="13">
        <v>144307</v>
      </c>
      <c r="E97" s="13">
        <v>141231</v>
      </c>
      <c r="G97" s="56"/>
      <c r="H97" s="56"/>
      <c r="I97" s="56"/>
    </row>
    <row r="98" spans="1:9" x14ac:dyDescent="0.25">
      <c r="A98" s="28"/>
      <c r="B98" s="68"/>
      <c r="C98" s="6" t="s">
        <v>19</v>
      </c>
      <c r="D98" s="23">
        <f>SUM(D76:D97)</f>
        <v>9143566</v>
      </c>
      <c r="E98" s="23">
        <f>SUM(E76:E97)</f>
        <v>9702604</v>
      </c>
      <c r="G98" s="56"/>
      <c r="H98" s="56"/>
      <c r="I98" s="56"/>
    </row>
    <row r="99" spans="1:9" x14ac:dyDescent="0.25">
      <c r="A99" s="24" t="s">
        <v>44</v>
      </c>
      <c r="B99" s="73"/>
      <c r="C99" s="38"/>
      <c r="D99" s="9"/>
      <c r="E99" s="9"/>
      <c r="G99" s="56"/>
      <c r="H99" s="56"/>
      <c r="I99" s="56"/>
    </row>
    <row r="100" spans="1:9" x14ac:dyDescent="0.25">
      <c r="A100" s="10">
        <v>840</v>
      </c>
      <c r="B100" s="66"/>
      <c r="C100" s="11" t="s">
        <v>137</v>
      </c>
      <c r="D100" s="9"/>
      <c r="E100" s="9"/>
      <c r="G100" s="56"/>
      <c r="H100" s="56"/>
      <c r="I100" s="56"/>
    </row>
    <row r="101" spans="1:9" x14ac:dyDescent="0.25">
      <c r="A101" s="14"/>
      <c r="B101" s="49">
        <v>61</v>
      </c>
      <c r="C101" s="79" t="s">
        <v>102</v>
      </c>
      <c r="D101" s="93">
        <v>89117</v>
      </c>
      <c r="E101" s="93">
        <v>95921</v>
      </c>
      <c r="G101" s="56"/>
      <c r="H101" s="56"/>
      <c r="I101" s="56"/>
    </row>
    <row r="102" spans="1:9" x14ac:dyDescent="0.25">
      <c r="A102" s="10">
        <v>846</v>
      </c>
      <c r="B102" s="61"/>
      <c r="C102" s="11" t="s">
        <v>122</v>
      </c>
      <c r="D102" s="13"/>
      <c r="E102" s="13"/>
      <c r="G102" s="56"/>
      <c r="H102" s="56"/>
      <c r="I102" s="56"/>
    </row>
    <row r="103" spans="1:9" x14ac:dyDescent="0.25">
      <c r="A103" s="10"/>
      <c r="B103" s="61">
        <v>60</v>
      </c>
      <c r="C103" s="81" t="s">
        <v>48</v>
      </c>
      <c r="D103" s="13">
        <v>31789</v>
      </c>
      <c r="E103" s="13">
        <v>35564</v>
      </c>
      <c r="G103" s="56"/>
      <c r="H103" s="56"/>
      <c r="I103" s="56"/>
    </row>
    <row r="104" spans="1:9" x14ac:dyDescent="0.25">
      <c r="A104" s="10"/>
      <c r="B104" s="61">
        <v>61</v>
      </c>
      <c r="C104" s="81" t="s">
        <v>103</v>
      </c>
      <c r="D104" s="13">
        <v>219412</v>
      </c>
      <c r="E104" s="13">
        <v>269441</v>
      </c>
      <c r="G104" s="56"/>
      <c r="H104" s="56"/>
      <c r="I104" s="56"/>
    </row>
    <row r="105" spans="1:9" x14ac:dyDescent="0.25">
      <c r="A105" s="10"/>
      <c r="B105" s="61">
        <v>62</v>
      </c>
      <c r="C105" s="12" t="s">
        <v>46</v>
      </c>
      <c r="D105" s="13">
        <v>82647</v>
      </c>
      <c r="E105" s="13">
        <v>91468</v>
      </c>
      <c r="G105" s="56"/>
      <c r="H105" s="56"/>
      <c r="I105" s="56"/>
    </row>
    <row r="106" spans="1:9" x14ac:dyDescent="0.25">
      <c r="A106" s="18">
        <v>854</v>
      </c>
      <c r="B106" s="67"/>
      <c r="C106" s="19" t="s">
        <v>77</v>
      </c>
      <c r="D106" s="17"/>
      <c r="E106" s="17"/>
      <c r="G106" s="56"/>
      <c r="H106" s="56"/>
      <c r="I106" s="56"/>
    </row>
    <row r="107" spans="1:9" x14ac:dyDescent="0.25">
      <c r="A107" s="10"/>
      <c r="B107" s="61">
        <v>60</v>
      </c>
      <c r="C107" s="12" t="s">
        <v>45</v>
      </c>
      <c r="D107" s="13">
        <v>708944</v>
      </c>
      <c r="E107" s="13">
        <v>756377</v>
      </c>
      <c r="G107" s="56"/>
      <c r="H107" s="56"/>
      <c r="I107" s="56"/>
    </row>
    <row r="108" spans="1:9" x14ac:dyDescent="0.25">
      <c r="A108" s="10"/>
      <c r="B108" s="61">
        <v>61</v>
      </c>
      <c r="C108" s="81" t="s">
        <v>46</v>
      </c>
      <c r="D108" s="13">
        <v>10339</v>
      </c>
      <c r="E108" s="13">
        <v>20108</v>
      </c>
      <c r="G108" s="56"/>
      <c r="H108" s="56"/>
      <c r="I108" s="56"/>
    </row>
    <row r="109" spans="1:9" x14ac:dyDescent="0.25">
      <c r="A109" s="14"/>
      <c r="B109" s="49">
        <v>62</v>
      </c>
      <c r="C109" s="79" t="s">
        <v>152</v>
      </c>
      <c r="D109" s="13"/>
      <c r="E109" s="93">
        <v>19700</v>
      </c>
      <c r="G109" s="56"/>
      <c r="H109" s="56"/>
      <c r="I109" s="56"/>
    </row>
    <row r="110" spans="1:9" x14ac:dyDescent="0.25">
      <c r="A110" s="10">
        <v>855</v>
      </c>
      <c r="B110" s="61"/>
      <c r="C110" s="16" t="s">
        <v>47</v>
      </c>
      <c r="D110" s="9"/>
      <c r="E110" s="9"/>
      <c r="G110" s="56"/>
      <c r="H110" s="56"/>
      <c r="I110" s="56"/>
    </row>
    <row r="111" spans="1:9" x14ac:dyDescent="0.25">
      <c r="A111" s="35"/>
      <c r="B111" s="49">
        <v>60</v>
      </c>
      <c r="C111" s="15" t="s">
        <v>151</v>
      </c>
      <c r="D111" s="93">
        <v>209723</v>
      </c>
      <c r="E111" s="93">
        <v>415176</v>
      </c>
      <c r="G111" s="56"/>
      <c r="H111" s="56"/>
      <c r="I111" s="56"/>
    </row>
    <row r="112" spans="1:9" x14ac:dyDescent="0.25">
      <c r="A112" s="28"/>
      <c r="B112" s="68"/>
      <c r="C112" s="6" t="s">
        <v>19</v>
      </c>
      <c r="D112" s="23">
        <f>SUM(D101:D111)</f>
        <v>1351971</v>
      </c>
      <c r="E112" s="23">
        <f>SUM(E101:E111)</f>
        <v>1703755</v>
      </c>
      <c r="F112" s="103"/>
      <c r="G112" s="104"/>
      <c r="H112" s="56"/>
      <c r="I112" s="56"/>
    </row>
    <row r="113" spans="1:9" x14ac:dyDescent="0.25">
      <c r="A113" s="26" t="s">
        <v>49</v>
      </c>
      <c r="B113" s="69"/>
      <c r="C113" s="27"/>
      <c r="D113" s="9"/>
      <c r="E113" s="9"/>
      <c r="G113" s="56"/>
      <c r="H113" s="56"/>
      <c r="I113" s="56"/>
    </row>
    <row r="114" spans="1:9" x14ac:dyDescent="0.25">
      <c r="A114" s="10">
        <v>900</v>
      </c>
      <c r="B114" s="69"/>
      <c r="C114" s="11" t="s">
        <v>49</v>
      </c>
      <c r="D114" s="9"/>
      <c r="E114" s="9"/>
      <c r="G114" s="56"/>
      <c r="H114" s="56"/>
      <c r="I114" s="56"/>
    </row>
    <row r="115" spans="1:9" ht="26.25" x14ac:dyDescent="0.25">
      <c r="A115" s="26"/>
      <c r="B115" s="61">
        <v>60</v>
      </c>
      <c r="C115" s="81" t="s">
        <v>138</v>
      </c>
      <c r="D115" s="93">
        <v>15000</v>
      </c>
      <c r="E115" s="93">
        <v>15000</v>
      </c>
      <c r="G115" s="56"/>
      <c r="H115" s="56"/>
      <c r="I115" s="56"/>
    </row>
    <row r="116" spans="1:9" x14ac:dyDescent="0.25">
      <c r="A116" s="39"/>
      <c r="B116" s="62"/>
      <c r="C116" s="6" t="s">
        <v>19</v>
      </c>
      <c r="D116" s="23">
        <f>SUM(D115)</f>
        <v>15000</v>
      </c>
      <c r="E116" s="23">
        <f>SUM(E115)</f>
        <v>15000</v>
      </c>
      <c r="G116" s="56"/>
      <c r="H116" s="56"/>
      <c r="I116" s="56"/>
    </row>
    <row r="117" spans="1:9" x14ac:dyDescent="0.25">
      <c r="A117" s="26" t="s">
        <v>50</v>
      </c>
      <c r="B117" s="69"/>
      <c r="C117" s="27"/>
      <c r="D117" s="9"/>
      <c r="E117" s="9"/>
      <c r="G117" s="56"/>
      <c r="H117" s="56"/>
      <c r="I117" s="56"/>
    </row>
    <row r="118" spans="1:9" x14ac:dyDescent="0.25">
      <c r="A118" s="10">
        <v>1142</v>
      </c>
      <c r="B118" s="66"/>
      <c r="C118" s="11" t="s">
        <v>153</v>
      </c>
      <c r="D118" s="9"/>
      <c r="E118" s="9"/>
      <c r="G118" s="56"/>
      <c r="H118" s="56"/>
      <c r="I118" s="56"/>
    </row>
    <row r="119" spans="1:9" x14ac:dyDescent="0.25">
      <c r="A119" s="26"/>
      <c r="B119" s="61">
        <v>60</v>
      </c>
      <c r="C119" s="12" t="s">
        <v>51</v>
      </c>
      <c r="D119" s="13">
        <v>142664</v>
      </c>
      <c r="E119" s="13">
        <v>146373</v>
      </c>
      <c r="G119" s="56"/>
      <c r="H119" s="56"/>
      <c r="I119" s="56"/>
    </row>
    <row r="120" spans="1:9" x14ac:dyDescent="0.25">
      <c r="A120" s="39"/>
      <c r="B120" s="62"/>
      <c r="C120" s="6" t="s">
        <v>19</v>
      </c>
      <c r="D120" s="23">
        <f>SUM(D119)</f>
        <v>142664</v>
      </c>
      <c r="E120" s="23">
        <f>SUM(E119)</f>
        <v>146373</v>
      </c>
      <c r="G120" s="56"/>
      <c r="H120" s="56"/>
      <c r="I120" s="56"/>
    </row>
    <row r="121" spans="1:9" x14ac:dyDescent="0.25">
      <c r="A121" s="26" t="s">
        <v>52</v>
      </c>
      <c r="B121" s="61"/>
      <c r="C121" s="11"/>
      <c r="D121" s="9"/>
      <c r="E121" s="9"/>
      <c r="G121" s="56"/>
      <c r="H121" s="56"/>
      <c r="I121" s="56"/>
    </row>
    <row r="122" spans="1:9" x14ac:dyDescent="0.25">
      <c r="A122" s="10">
        <v>1320</v>
      </c>
      <c r="B122" s="61"/>
      <c r="C122" s="11" t="s">
        <v>53</v>
      </c>
      <c r="D122" s="9"/>
      <c r="E122" s="9"/>
      <c r="G122" s="56"/>
      <c r="H122" s="56"/>
      <c r="I122" s="56"/>
    </row>
    <row r="123" spans="1:9" x14ac:dyDescent="0.25">
      <c r="A123" s="26"/>
      <c r="B123" s="61">
        <v>61</v>
      </c>
      <c r="C123" s="12" t="s">
        <v>54</v>
      </c>
      <c r="D123" s="13">
        <v>170700</v>
      </c>
      <c r="E123" s="13">
        <v>181700</v>
      </c>
      <c r="G123" s="56"/>
      <c r="H123" s="56"/>
      <c r="I123" s="56"/>
    </row>
    <row r="124" spans="1:9" x14ac:dyDescent="0.25">
      <c r="A124" s="26"/>
      <c r="B124" s="61">
        <v>62</v>
      </c>
      <c r="C124" s="12" t="s">
        <v>55</v>
      </c>
      <c r="D124" s="13">
        <v>743800</v>
      </c>
      <c r="E124" s="13">
        <v>758700</v>
      </c>
      <c r="G124" s="56"/>
      <c r="H124" s="56"/>
      <c r="I124" s="56"/>
    </row>
    <row r="125" spans="1:9" x14ac:dyDescent="0.25">
      <c r="A125" s="34"/>
      <c r="B125" s="49">
        <v>63</v>
      </c>
      <c r="C125" s="15" t="s">
        <v>111</v>
      </c>
      <c r="D125" s="93">
        <v>122500</v>
      </c>
      <c r="E125" s="93">
        <v>76400</v>
      </c>
      <c r="G125" s="56"/>
      <c r="H125" s="56"/>
      <c r="I125" s="56"/>
    </row>
    <row r="126" spans="1:9" x14ac:dyDescent="0.25">
      <c r="A126" s="10">
        <v>1330</v>
      </c>
      <c r="B126" s="61"/>
      <c r="C126" s="16" t="s">
        <v>56</v>
      </c>
      <c r="D126" s="9"/>
      <c r="E126" s="9"/>
      <c r="G126" s="56"/>
      <c r="H126" s="56"/>
      <c r="I126" s="56"/>
    </row>
    <row r="127" spans="1:9" x14ac:dyDescent="0.25">
      <c r="A127" s="10"/>
      <c r="B127" s="61">
        <v>60</v>
      </c>
      <c r="C127" s="12" t="s">
        <v>154</v>
      </c>
      <c r="D127" s="13">
        <v>100900</v>
      </c>
      <c r="E127" s="13">
        <v>112900</v>
      </c>
      <c r="G127" s="56"/>
      <c r="H127" s="56"/>
      <c r="I127" s="56"/>
    </row>
    <row r="128" spans="1:9" x14ac:dyDescent="0.25">
      <c r="A128" s="26"/>
      <c r="B128" s="61">
        <v>61</v>
      </c>
      <c r="C128" s="81" t="s">
        <v>176</v>
      </c>
      <c r="D128" s="13">
        <v>1364700</v>
      </c>
      <c r="E128" s="13">
        <v>731500</v>
      </c>
      <c r="G128" s="56"/>
      <c r="H128" s="56"/>
      <c r="I128" s="56"/>
    </row>
    <row r="129" spans="1:9" x14ac:dyDescent="0.25">
      <c r="A129" s="10"/>
      <c r="B129" s="61">
        <v>63</v>
      </c>
      <c r="C129" s="81" t="s">
        <v>168</v>
      </c>
      <c r="D129" s="13">
        <v>229800</v>
      </c>
      <c r="E129" s="13">
        <v>785000</v>
      </c>
      <c r="G129" s="56"/>
      <c r="H129" s="56"/>
      <c r="I129" s="56"/>
    </row>
    <row r="130" spans="1:9" x14ac:dyDescent="0.25">
      <c r="A130" s="10"/>
      <c r="B130" s="61">
        <v>64</v>
      </c>
      <c r="C130" s="21" t="s">
        <v>177</v>
      </c>
      <c r="D130" s="13">
        <v>211000</v>
      </c>
      <c r="E130" s="13">
        <v>750000</v>
      </c>
      <c r="G130" s="56"/>
      <c r="H130" s="56"/>
      <c r="I130" s="56"/>
    </row>
    <row r="131" spans="1:9" x14ac:dyDescent="0.25">
      <c r="A131" s="10"/>
      <c r="B131" s="49">
        <v>65</v>
      </c>
      <c r="C131" s="79" t="s">
        <v>178</v>
      </c>
      <c r="D131" s="93"/>
      <c r="E131" s="93">
        <v>15000</v>
      </c>
      <c r="G131" s="56"/>
      <c r="H131" s="56"/>
      <c r="I131" s="56"/>
    </row>
    <row r="132" spans="1:9" x14ac:dyDescent="0.25">
      <c r="A132" s="108">
        <v>1360</v>
      </c>
      <c r="B132" s="66"/>
      <c r="C132" s="40" t="s">
        <v>57</v>
      </c>
      <c r="D132" s="94"/>
      <c r="E132" s="94"/>
      <c r="G132" s="56"/>
      <c r="H132" s="56"/>
      <c r="I132" s="56"/>
    </row>
    <row r="133" spans="1:9" x14ac:dyDescent="0.25">
      <c r="A133" s="109"/>
      <c r="B133" s="61">
        <v>60</v>
      </c>
      <c r="C133" s="41" t="s">
        <v>112</v>
      </c>
      <c r="D133" s="13">
        <v>60500</v>
      </c>
      <c r="E133" s="13">
        <v>31100</v>
      </c>
      <c r="G133" s="56"/>
      <c r="H133" s="56"/>
      <c r="I133" s="56"/>
    </row>
    <row r="134" spans="1:9" x14ac:dyDescent="0.25">
      <c r="A134" s="39"/>
      <c r="B134" s="68"/>
      <c r="C134" s="6" t="s">
        <v>19</v>
      </c>
      <c r="D134" s="23">
        <f>SUM(D123:D133)</f>
        <v>3003900</v>
      </c>
      <c r="E134" s="23">
        <f>SUM(E123:E133)</f>
        <v>3442300</v>
      </c>
      <c r="G134" s="56"/>
      <c r="H134" s="56"/>
      <c r="I134" s="56"/>
    </row>
    <row r="135" spans="1:9" x14ac:dyDescent="0.25">
      <c r="A135" s="26" t="s">
        <v>58</v>
      </c>
      <c r="B135" s="69"/>
      <c r="C135" s="27"/>
      <c r="D135" s="9"/>
      <c r="E135" s="9"/>
      <c r="G135" s="56"/>
      <c r="H135" s="56"/>
      <c r="I135" s="56"/>
    </row>
    <row r="136" spans="1:9" x14ac:dyDescent="0.25">
      <c r="A136" s="10">
        <v>1400</v>
      </c>
      <c r="B136" s="69"/>
      <c r="C136" s="11" t="s">
        <v>58</v>
      </c>
      <c r="D136" s="9"/>
      <c r="E136" s="9"/>
      <c r="G136" s="56"/>
      <c r="H136" s="56"/>
      <c r="I136" s="56"/>
    </row>
    <row r="137" spans="1:9" x14ac:dyDescent="0.25">
      <c r="A137" s="14"/>
      <c r="B137" s="49">
        <v>62</v>
      </c>
      <c r="C137" s="79" t="s">
        <v>59</v>
      </c>
      <c r="D137" s="93">
        <v>3409</v>
      </c>
      <c r="E137" s="93">
        <v>3409</v>
      </c>
      <c r="G137" s="56"/>
      <c r="H137" s="56"/>
      <c r="I137" s="56"/>
    </row>
    <row r="138" spans="1:9" x14ac:dyDescent="0.25">
      <c r="A138" s="10">
        <v>1420</v>
      </c>
      <c r="B138" s="61"/>
      <c r="C138" s="11" t="s">
        <v>60</v>
      </c>
      <c r="D138" s="9"/>
      <c r="E138" s="9"/>
      <c r="G138" s="56"/>
      <c r="H138" s="56"/>
      <c r="I138" s="56"/>
    </row>
    <row r="139" spans="1:9" x14ac:dyDescent="0.25">
      <c r="A139" s="26"/>
      <c r="B139" s="61">
        <v>61</v>
      </c>
      <c r="C139" s="21" t="s">
        <v>139</v>
      </c>
      <c r="D139" s="13">
        <v>1100</v>
      </c>
      <c r="E139" s="13">
        <v>153920</v>
      </c>
      <c r="G139" s="56"/>
      <c r="H139" s="56"/>
      <c r="I139" s="56"/>
    </row>
    <row r="140" spans="1:9" x14ac:dyDescent="0.25">
      <c r="A140" s="26"/>
      <c r="B140" s="61">
        <v>63</v>
      </c>
      <c r="C140" s="21" t="s">
        <v>155</v>
      </c>
      <c r="D140" s="13">
        <v>20000</v>
      </c>
      <c r="E140" s="13">
        <v>20000</v>
      </c>
      <c r="G140" s="56"/>
      <c r="H140" s="56"/>
      <c r="I140" s="56"/>
    </row>
    <row r="141" spans="1:9" x14ac:dyDescent="0.25">
      <c r="A141" s="26"/>
      <c r="B141" s="61">
        <v>64</v>
      </c>
      <c r="C141" s="21" t="s">
        <v>156</v>
      </c>
      <c r="D141" s="13">
        <v>1400</v>
      </c>
      <c r="E141" s="13">
        <v>1700</v>
      </c>
      <c r="G141" s="56"/>
      <c r="H141" s="56"/>
      <c r="I141" s="56"/>
    </row>
    <row r="142" spans="1:9" x14ac:dyDescent="0.25">
      <c r="A142" s="26"/>
      <c r="B142" s="61">
        <v>65</v>
      </c>
      <c r="C142" s="21" t="s">
        <v>157</v>
      </c>
      <c r="D142" s="13">
        <v>20000</v>
      </c>
      <c r="E142" s="13">
        <v>20000</v>
      </c>
      <c r="G142" s="56"/>
      <c r="H142" s="56"/>
      <c r="I142" s="56"/>
    </row>
    <row r="143" spans="1:9" s="110" customFormat="1" x14ac:dyDescent="0.25">
      <c r="A143" s="34"/>
      <c r="B143" s="49">
        <v>69</v>
      </c>
      <c r="C143" s="42" t="s">
        <v>61</v>
      </c>
      <c r="D143" s="93">
        <v>209562</v>
      </c>
      <c r="E143" s="93">
        <v>96962</v>
      </c>
      <c r="G143" s="56"/>
      <c r="H143" s="56"/>
      <c r="I143" s="56"/>
    </row>
    <row r="144" spans="1:9" s="112" customFormat="1" x14ac:dyDescent="0.25">
      <c r="A144" s="18">
        <v>1429</v>
      </c>
      <c r="B144" s="82"/>
      <c r="C144" s="84" t="s">
        <v>97</v>
      </c>
      <c r="D144" s="111"/>
      <c r="E144" s="111"/>
      <c r="G144" s="113"/>
      <c r="H144" s="113"/>
      <c r="I144" s="113"/>
    </row>
    <row r="145" spans="1:11" x14ac:dyDescent="0.25">
      <c r="A145" s="26"/>
      <c r="B145" s="61">
        <v>60</v>
      </c>
      <c r="C145" s="81" t="s">
        <v>98</v>
      </c>
      <c r="D145" s="92">
        <v>9116</v>
      </c>
      <c r="E145" s="92">
        <v>15716</v>
      </c>
      <c r="G145" s="56"/>
      <c r="H145" s="56"/>
      <c r="I145" s="56"/>
    </row>
    <row r="146" spans="1:11" x14ac:dyDescent="0.25">
      <c r="A146" s="85"/>
      <c r="B146" s="76"/>
      <c r="C146" s="86" t="s">
        <v>19</v>
      </c>
      <c r="D146" s="114">
        <f>SUM(D137:D145)</f>
        <v>264587</v>
      </c>
      <c r="E146" s="23">
        <f>SUM(E137:E145)</f>
        <v>311707</v>
      </c>
      <c r="G146" s="56"/>
      <c r="H146" s="56"/>
      <c r="I146" s="56"/>
    </row>
    <row r="147" spans="1:11" x14ac:dyDescent="0.25">
      <c r="A147" s="26" t="s">
        <v>62</v>
      </c>
      <c r="B147" s="61"/>
      <c r="C147" s="11"/>
      <c r="D147" s="94"/>
      <c r="E147" s="94"/>
      <c r="G147" s="56"/>
      <c r="H147" s="56"/>
      <c r="I147" s="56"/>
    </row>
    <row r="148" spans="1:11" x14ac:dyDescent="0.25">
      <c r="A148" s="10">
        <v>1820</v>
      </c>
      <c r="B148" s="61"/>
      <c r="C148" s="11" t="s">
        <v>63</v>
      </c>
      <c r="D148" s="94"/>
      <c r="E148" s="94"/>
      <c r="G148" s="56"/>
      <c r="H148" s="56"/>
      <c r="I148" s="56"/>
    </row>
    <row r="149" spans="1:11" x14ac:dyDescent="0.25">
      <c r="A149" s="10"/>
      <c r="B149" s="61">
        <v>60</v>
      </c>
      <c r="C149" s="21" t="s">
        <v>64</v>
      </c>
      <c r="D149" s="13">
        <v>75000</v>
      </c>
      <c r="E149" s="13">
        <v>67000</v>
      </c>
      <c r="G149" s="56"/>
      <c r="H149" s="56"/>
      <c r="I149" s="56"/>
    </row>
    <row r="150" spans="1:11" x14ac:dyDescent="0.25">
      <c r="A150" s="28"/>
      <c r="B150" s="62"/>
      <c r="C150" s="6" t="s">
        <v>19</v>
      </c>
      <c r="D150" s="23">
        <f>SUM(D149)</f>
        <v>75000</v>
      </c>
      <c r="E150" s="23">
        <f>SUM(E149)</f>
        <v>67000</v>
      </c>
      <c r="G150" s="56"/>
      <c r="H150" s="56"/>
      <c r="I150" s="56"/>
    </row>
    <row r="151" spans="1:11" x14ac:dyDescent="0.25">
      <c r="A151" s="26" t="s">
        <v>65</v>
      </c>
      <c r="B151" s="69"/>
      <c r="C151" s="44"/>
      <c r="D151" s="9"/>
      <c r="E151" s="9"/>
      <c r="G151" s="56"/>
      <c r="H151" s="56"/>
      <c r="I151" s="56"/>
    </row>
    <row r="152" spans="1:11" x14ac:dyDescent="0.25">
      <c r="A152" s="10">
        <v>2755</v>
      </c>
      <c r="B152" s="66"/>
      <c r="C152" s="11" t="s">
        <v>96</v>
      </c>
      <c r="D152" s="9"/>
      <c r="E152" s="9"/>
      <c r="F152" s="56"/>
      <c r="G152" s="56"/>
      <c r="H152" s="56"/>
      <c r="I152" s="56"/>
    </row>
    <row r="153" spans="1:11" x14ac:dyDescent="0.25">
      <c r="A153" s="45"/>
      <c r="B153" s="74">
        <v>62</v>
      </c>
      <c r="C153" s="83" t="s">
        <v>66</v>
      </c>
      <c r="D153" s="92">
        <v>369000</v>
      </c>
      <c r="E153" s="92">
        <v>380000</v>
      </c>
      <c r="F153" s="56"/>
      <c r="G153" s="56"/>
      <c r="H153" s="56"/>
      <c r="I153" s="56"/>
    </row>
    <row r="154" spans="1:11" x14ac:dyDescent="0.25">
      <c r="A154" s="43"/>
      <c r="B154" s="74"/>
      <c r="C154" s="80" t="s">
        <v>19</v>
      </c>
      <c r="D154" s="23">
        <f>SUM(D153)</f>
        <v>369000</v>
      </c>
      <c r="E154" s="23">
        <f>SUM(E153)</f>
        <v>380000</v>
      </c>
      <c r="F154" s="56"/>
      <c r="G154" s="56"/>
      <c r="H154" s="56"/>
      <c r="I154" s="56"/>
    </row>
    <row r="155" spans="1:11" x14ac:dyDescent="0.25">
      <c r="A155" s="123"/>
      <c r="B155" s="124"/>
      <c r="C155" s="125" t="s">
        <v>67</v>
      </c>
      <c r="D155" s="126">
        <f>D32+D38+D46+D69+D73+D98+D112+D116+D120+D134+D146+D150+D154</f>
        <v>27892680</v>
      </c>
      <c r="E155" s="126">
        <f>E32+E38+E46+E69+E73+E98+E112+E116+E120+E134+E146+E150+E154</f>
        <v>30137029</v>
      </c>
      <c r="F155" s="56"/>
      <c r="G155" s="56"/>
      <c r="H155" s="56"/>
      <c r="I155" s="56"/>
    </row>
    <row r="156" spans="1:11" ht="18.75" x14ac:dyDescent="0.25">
      <c r="A156" s="46" t="s">
        <v>68</v>
      </c>
      <c r="B156" s="75"/>
      <c r="C156" s="47"/>
      <c r="D156" s="9"/>
      <c r="E156" s="9"/>
      <c r="F156" s="59"/>
      <c r="G156" s="56"/>
      <c r="H156" s="56"/>
      <c r="I156" s="56"/>
      <c r="J156" s="56"/>
      <c r="K156" s="56"/>
    </row>
    <row r="157" spans="1:11" x14ac:dyDescent="0.25">
      <c r="A157" s="10">
        <v>225</v>
      </c>
      <c r="B157" s="66"/>
      <c r="C157" s="11" t="s">
        <v>69</v>
      </c>
      <c r="D157" s="115"/>
      <c r="E157" s="115"/>
      <c r="F157" s="56"/>
      <c r="G157" s="56"/>
      <c r="H157" s="56"/>
      <c r="I157" s="59"/>
      <c r="J157" s="59"/>
      <c r="K157" s="56"/>
    </row>
    <row r="158" spans="1:11" x14ac:dyDescent="0.25">
      <c r="A158" s="14"/>
      <c r="B158" s="49">
        <v>64</v>
      </c>
      <c r="C158" s="30" t="s">
        <v>114</v>
      </c>
      <c r="D158" s="93">
        <v>320060</v>
      </c>
      <c r="E158" s="93">
        <v>111351</v>
      </c>
      <c r="F158" s="56"/>
      <c r="G158" s="56"/>
      <c r="H158" s="97"/>
      <c r="I158" s="56"/>
      <c r="J158" s="56"/>
      <c r="K158" s="56"/>
    </row>
    <row r="159" spans="1:11" x14ac:dyDescent="0.25">
      <c r="A159" s="10">
        <v>231</v>
      </c>
      <c r="B159" s="61"/>
      <c r="C159" s="16" t="s">
        <v>15</v>
      </c>
      <c r="D159" s="9"/>
      <c r="E159" s="9"/>
      <c r="F159" s="56"/>
      <c r="G159" s="56"/>
      <c r="H159" s="56"/>
      <c r="I159" s="56"/>
    </row>
    <row r="160" spans="1:11" ht="26.25" x14ac:dyDescent="0.25">
      <c r="A160" s="10"/>
      <c r="B160" s="61">
        <v>63</v>
      </c>
      <c r="C160" s="12" t="s">
        <v>70</v>
      </c>
      <c r="D160" s="93">
        <v>142036</v>
      </c>
      <c r="E160" s="93">
        <v>145729</v>
      </c>
      <c r="F160" s="56"/>
      <c r="G160" s="56"/>
      <c r="H160" s="96"/>
      <c r="I160" s="56"/>
    </row>
    <row r="161" spans="1:13" x14ac:dyDescent="0.25">
      <c r="A161" s="18">
        <v>490</v>
      </c>
      <c r="B161" s="67"/>
      <c r="C161" s="48" t="s">
        <v>71</v>
      </c>
      <c r="D161" s="17"/>
      <c r="E161" s="17"/>
      <c r="F161" s="56"/>
      <c r="G161" s="56"/>
      <c r="H161" s="56"/>
      <c r="I161" s="56"/>
    </row>
    <row r="162" spans="1:13" x14ac:dyDescent="0.25">
      <c r="A162" s="14"/>
      <c r="B162" s="49">
        <v>60</v>
      </c>
      <c r="C162" s="15" t="s">
        <v>127</v>
      </c>
      <c r="D162" s="93">
        <v>254046</v>
      </c>
      <c r="E162" s="93">
        <v>208053</v>
      </c>
      <c r="G162" s="56"/>
      <c r="H162" s="56"/>
      <c r="I162" s="56"/>
    </row>
    <row r="163" spans="1:13" x14ac:dyDescent="0.25">
      <c r="A163" s="10">
        <v>496</v>
      </c>
      <c r="B163" s="69"/>
      <c r="C163" s="16" t="s">
        <v>72</v>
      </c>
      <c r="D163" s="9"/>
      <c r="E163" s="9"/>
      <c r="F163" s="56"/>
      <c r="G163" s="56"/>
      <c r="H163" s="56"/>
      <c r="I163" s="56"/>
      <c r="L163" s="54"/>
      <c r="M163" s="54"/>
    </row>
    <row r="164" spans="1:13" x14ac:dyDescent="0.25">
      <c r="A164" s="26"/>
      <c r="B164" s="61">
        <v>60</v>
      </c>
      <c r="C164" s="12" t="s">
        <v>73</v>
      </c>
      <c r="D164" s="13">
        <v>12102704</v>
      </c>
      <c r="E164" s="13">
        <v>11254978</v>
      </c>
      <c r="F164" s="56"/>
      <c r="G164" s="57"/>
      <c r="H164" s="56"/>
      <c r="I164" s="56"/>
    </row>
    <row r="165" spans="1:13" x14ac:dyDescent="0.25">
      <c r="A165" s="26"/>
      <c r="B165" s="61">
        <v>61</v>
      </c>
      <c r="C165" s="12" t="s">
        <v>175</v>
      </c>
      <c r="D165" s="13">
        <v>3347366</v>
      </c>
      <c r="E165" s="13">
        <v>3329422</v>
      </c>
      <c r="F165" s="56"/>
      <c r="G165" s="57"/>
      <c r="H165" s="56"/>
      <c r="I165" s="56"/>
    </row>
    <row r="166" spans="1:13" x14ac:dyDescent="0.25">
      <c r="A166" s="34"/>
      <c r="B166" s="49">
        <v>62</v>
      </c>
      <c r="C166" s="15" t="s">
        <v>74</v>
      </c>
      <c r="D166" s="93">
        <v>182859</v>
      </c>
      <c r="E166" s="93">
        <v>199506</v>
      </c>
      <c r="F166" s="56"/>
      <c r="G166" s="57"/>
      <c r="H166" s="56"/>
      <c r="I166" s="56"/>
      <c r="M166" s="55"/>
    </row>
    <row r="167" spans="1:13" ht="26.25" x14ac:dyDescent="0.25">
      <c r="A167" s="10">
        <v>497</v>
      </c>
      <c r="B167" s="61"/>
      <c r="C167" s="16" t="s">
        <v>75</v>
      </c>
      <c r="D167" s="13"/>
      <c r="E167" s="13"/>
      <c r="F167" s="56"/>
      <c r="G167" s="58"/>
      <c r="H167" s="56"/>
      <c r="I167" s="56"/>
    </row>
    <row r="168" spans="1:13" ht="26.25" x14ac:dyDescent="0.25">
      <c r="A168" s="34"/>
      <c r="B168" s="49">
        <v>60</v>
      </c>
      <c r="C168" s="15" t="s">
        <v>76</v>
      </c>
      <c r="D168" s="93">
        <v>2350365</v>
      </c>
      <c r="E168" s="93">
        <v>1997096</v>
      </c>
      <c r="G168" s="56"/>
      <c r="H168" s="56"/>
      <c r="I168" s="56"/>
    </row>
    <row r="169" spans="1:13" x14ac:dyDescent="0.25">
      <c r="A169" s="10">
        <v>854</v>
      </c>
      <c r="B169" s="61"/>
      <c r="C169" s="16" t="s">
        <v>77</v>
      </c>
      <c r="D169" s="94"/>
      <c r="E169" s="94"/>
      <c r="G169" s="56"/>
      <c r="H169" s="56"/>
      <c r="I169" s="56"/>
    </row>
    <row r="170" spans="1:13" ht="25.5" x14ac:dyDescent="0.25">
      <c r="A170" s="37"/>
      <c r="B170" s="74">
        <v>65</v>
      </c>
      <c r="C170" s="50" t="s">
        <v>78</v>
      </c>
      <c r="D170" s="92">
        <v>825600</v>
      </c>
      <c r="E170" s="92"/>
      <c r="G170" s="56"/>
      <c r="H170" s="56"/>
      <c r="I170" s="56"/>
    </row>
    <row r="171" spans="1:13" x14ac:dyDescent="0.25">
      <c r="A171" s="43"/>
      <c r="B171" s="76"/>
      <c r="C171" s="51" t="s">
        <v>19</v>
      </c>
      <c r="D171" s="23">
        <f>SUM(D158:D170)</f>
        <v>19525036</v>
      </c>
      <c r="E171" s="23">
        <f>SUM(E158:E170)</f>
        <v>17246135</v>
      </c>
      <c r="G171" s="56"/>
      <c r="H171" s="56"/>
      <c r="I171" s="56"/>
    </row>
    <row r="172" spans="1:13" ht="18.75" x14ac:dyDescent="0.25">
      <c r="A172" s="46" t="s">
        <v>79</v>
      </c>
      <c r="B172" s="77"/>
      <c r="C172" s="11"/>
      <c r="D172" s="23"/>
      <c r="E172" s="23"/>
      <c r="G172" s="56"/>
      <c r="H172" s="56"/>
      <c r="I172" s="56"/>
    </row>
    <row r="173" spans="1:13" x14ac:dyDescent="0.25">
      <c r="A173" s="52">
        <v>573</v>
      </c>
      <c r="B173" s="72"/>
      <c r="C173" s="25" t="s">
        <v>116</v>
      </c>
      <c r="D173" s="94"/>
      <c r="E173" s="94"/>
      <c r="G173" s="56"/>
      <c r="H173" s="56"/>
      <c r="I173" s="56"/>
    </row>
    <row r="174" spans="1:13" x14ac:dyDescent="0.25">
      <c r="A174" s="10"/>
      <c r="B174" s="61">
        <v>60</v>
      </c>
      <c r="C174" s="12" t="s">
        <v>117</v>
      </c>
      <c r="D174" s="13">
        <v>1333400</v>
      </c>
      <c r="E174" s="13">
        <v>57764</v>
      </c>
      <c r="G174" s="58"/>
      <c r="H174" s="58"/>
      <c r="I174" s="56"/>
    </row>
    <row r="175" spans="1:13" x14ac:dyDescent="0.25">
      <c r="A175" s="14"/>
      <c r="B175" s="49">
        <v>61</v>
      </c>
      <c r="C175" s="79" t="s">
        <v>124</v>
      </c>
      <c r="D175" s="93">
        <v>195000</v>
      </c>
      <c r="E175" s="93"/>
      <c r="G175" s="57"/>
      <c r="H175" s="57"/>
      <c r="I175" s="56"/>
    </row>
    <row r="176" spans="1:13" x14ac:dyDescent="0.25">
      <c r="A176" s="10">
        <v>576</v>
      </c>
      <c r="B176" s="61"/>
      <c r="C176" s="11" t="s">
        <v>125</v>
      </c>
      <c r="D176" s="94"/>
      <c r="E176" s="94"/>
      <c r="G176" s="57"/>
      <c r="H176" s="57"/>
      <c r="I176" s="56"/>
    </row>
    <row r="177" spans="1:9" x14ac:dyDescent="0.25">
      <c r="A177" s="14"/>
      <c r="B177" s="49">
        <v>60</v>
      </c>
      <c r="C177" s="79" t="s">
        <v>126</v>
      </c>
      <c r="D177" s="93">
        <v>650000</v>
      </c>
      <c r="E177" s="93"/>
      <c r="G177" s="57"/>
      <c r="H177" s="57"/>
      <c r="I177" s="56"/>
    </row>
    <row r="178" spans="1:9" x14ac:dyDescent="0.25">
      <c r="A178" s="10">
        <v>1632</v>
      </c>
      <c r="B178" s="61"/>
      <c r="C178" s="11" t="s">
        <v>80</v>
      </c>
      <c r="D178" s="94"/>
      <c r="E178" s="94"/>
      <c r="G178" s="57"/>
      <c r="H178" s="56"/>
      <c r="I178" s="56"/>
    </row>
    <row r="179" spans="1:9" x14ac:dyDescent="0.25">
      <c r="A179" s="10"/>
      <c r="B179" s="61">
        <v>61</v>
      </c>
      <c r="C179" s="21" t="s">
        <v>81</v>
      </c>
      <c r="D179" s="13">
        <v>22200000</v>
      </c>
      <c r="E179" s="13">
        <v>23650000</v>
      </c>
      <c r="G179" s="58"/>
      <c r="H179" s="58"/>
      <c r="I179" s="56"/>
    </row>
    <row r="180" spans="1:9" x14ac:dyDescent="0.25">
      <c r="A180" s="28"/>
      <c r="B180" s="68"/>
      <c r="C180" s="51" t="s">
        <v>19</v>
      </c>
      <c r="D180" s="23">
        <f>SUM(D174:D179)</f>
        <v>24378400</v>
      </c>
      <c r="E180" s="23">
        <f>SUM(E174:E179)</f>
        <v>23707764</v>
      </c>
      <c r="G180" s="56"/>
      <c r="H180" s="56"/>
      <c r="I180" s="56"/>
    </row>
    <row r="181" spans="1:9" ht="15.75" thickBot="1" x14ac:dyDescent="0.3">
      <c r="A181" s="127"/>
      <c r="B181" s="128"/>
      <c r="C181" s="129" t="s">
        <v>82</v>
      </c>
      <c r="D181" s="130">
        <f>D171+D180</f>
        <v>43903436</v>
      </c>
      <c r="E181" s="130">
        <f>E171+E180</f>
        <v>40953899</v>
      </c>
      <c r="G181" s="56"/>
      <c r="H181" s="56"/>
      <c r="I181" s="56"/>
    </row>
    <row r="182" spans="1:9" ht="15.75" x14ac:dyDescent="0.25">
      <c r="A182" s="46" t="s">
        <v>83</v>
      </c>
      <c r="B182" s="75"/>
      <c r="C182" s="53"/>
      <c r="D182" s="92"/>
      <c r="E182" s="92"/>
      <c r="G182" s="56"/>
      <c r="H182" s="56"/>
      <c r="I182" s="56"/>
    </row>
    <row r="183" spans="1:9" x14ac:dyDescent="0.25">
      <c r="A183" s="10">
        <v>571</v>
      </c>
      <c r="B183" s="66"/>
      <c r="C183" s="11" t="s">
        <v>84</v>
      </c>
      <c r="D183" s="13"/>
      <c r="E183" s="13"/>
      <c r="G183" s="56"/>
      <c r="H183" s="56"/>
      <c r="I183" s="56"/>
    </row>
    <row r="184" spans="1:9" x14ac:dyDescent="0.25">
      <c r="A184" s="26"/>
      <c r="B184" s="61">
        <v>60</v>
      </c>
      <c r="C184" s="12" t="s">
        <v>85</v>
      </c>
      <c r="D184" s="13">
        <v>121860576</v>
      </c>
      <c r="E184" s="13">
        <v>125679688</v>
      </c>
      <c r="G184" s="56"/>
      <c r="H184" s="56"/>
      <c r="I184" s="56"/>
    </row>
    <row r="185" spans="1:9" x14ac:dyDescent="0.25">
      <c r="A185" s="26"/>
      <c r="B185" s="61">
        <v>61</v>
      </c>
      <c r="C185" s="12" t="s">
        <v>86</v>
      </c>
      <c r="D185" s="13">
        <v>845390</v>
      </c>
      <c r="E185" s="13">
        <v>831273</v>
      </c>
      <c r="G185" s="56"/>
      <c r="H185" s="56"/>
      <c r="I185" s="56"/>
    </row>
    <row r="186" spans="1:9" x14ac:dyDescent="0.25">
      <c r="A186" s="10"/>
      <c r="B186" s="61">
        <v>62</v>
      </c>
      <c r="C186" s="12" t="s">
        <v>134</v>
      </c>
      <c r="D186" s="13">
        <v>2129275</v>
      </c>
      <c r="E186" s="13">
        <v>2139662</v>
      </c>
      <c r="G186" s="56"/>
      <c r="H186" s="56"/>
      <c r="I186" s="56"/>
    </row>
    <row r="187" spans="1:9" x14ac:dyDescent="0.25">
      <c r="A187" s="10"/>
      <c r="B187" s="61">
        <v>64</v>
      </c>
      <c r="C187" s="12" t="s">
        <v>87</v>
      </c>
      <c r="D187" s="13">
        <v>1626000</v>
      </c>
      <c r="E187" s="13">
        <v>1432500</v>
      </c>
      <c r="G187" s="56"/>
      <c r="H187" s="56"/>
      <c r="I187" s="56"/>
    </row>
    <row r="188" spans="1:9" x14ac:dyDescent="0.25">
      <c r="A188" s="10"/>
      <c r="B188" s="61">
        <v>65</v>
      </c>
      <c r="C188" s="12" t="s">
        <v>135</v>
      </c>
      <c r="D188" s="13">
        <v>100000</v>
      </c>
      <c r="E188" s="13">
        <v>200000</v>
      </c>
      <c r="G188" s="56"/>
      <c r="H188" s="56"/>
      <c r="I188" s="56"/>
    </row>
    <row r="189" spans="1:9" x14ac:dyDescent="0.25">
      <c r="A189" s="10"/>
      <c r="B189" s="61">
        <v>66</v>
      </c>
      <c r="C189" s="12" t="s">
        <v>88</v>
      </c>
      <c r="D189" s="13">
        <v>422426</v>
      </c>
      <c r="E189" s="13">
        <v>312444</v>
      </c>
      <c r="G189" s="56"/>
      <c r="H189" s="56"/>
      <c r="I189" s="56"/>
    </row>
    <row r="190" spans="1:9" x14ac:dyDescent="0.25">
      <c r="A190" s="10"/>
      <c r="B190" s="61">
        <v>67</v>
      </c>
      <c r="C190" s="12" t="s">
        <v>89</v>
      </c>
      <c r="D190" s="13">
        <v>462127</v>
      </c>
      <c r="E190" s="13">
        <v>490158</v>
      </c>
      <c r="G190" s="56"/>
      <c r="H190" s="56"/>
      <c r="I190" s="56"/>
    </row>
    <row r="191" spans="1:9" ht="15.75" thickBot="1" x14ac:dyDescent="0.3">
      <c r="A191" s="88"/>
      <c r="B191" s="89"/>
      <c r="C191" s="90" t="s">
        <v>90</v>
      </c>
      <c r="D191" s="116">
        <f>SUM(D184:D190)</f>
        <v>127445794</v>
      </c>
      <c r="E191" s="116">
        <f>SUM(E184:E190)</f>
        <v>131085725</v>
      </c>
      <c r="G191" s="56"/>
      <c r="H191" s="56"/>
      <c r="I191" s="56"/>
    </row>
    <row r="192" spans="1:9" x14ac:dyDescent="0.25">
      <c r="A192" s="10">
        <v>572</v>
      </c>
      <c r="B192" s="66"/>
      <c r="C192" s="11" t="s">
        <v>91</v>
      </c>
      <c r="D192" s="13"/>
      <c r="E192" s="13"/>
      <c r="G192" s="56"/>
      <c r="H192" s="56"/>
      <c r="I192" s="56"/>
    </row>
    <row r="193" spans="1:9" x14ac:dyDescent="0.25">
      <c r="A193" s="10"/>
      <c r="B193" s="61">
        <v>60</v>
      </c>
      <c r="C193" s="12" t="s">
        <v>85</v>
      </c>
      <c r="D193" s="13">
        <v>32190448</v>
      </c>
      <c r="E193" s="13">
        <v>32589545</v>
      </c>
      <c r="G193" s="56"/>
      <c r="H193" s="56"/>
      <c r="I193" s="56"/>
    </row>
    <row r="194" spans="1:9" x14ac:dyDescent="0.25">
      <c r="A194" s="10"/>
      <c r="B194" s="61">
        <v>62</v>
      </c>
      <c r="C194" s="12" t="s">
        <v>92</v>
      </c>
      <c r="D194" s="13">
        <v>652285</v>
      </c>
      <c r="E194" s="13">
        <v>655923</v>
      </c>
      <c r="G194" s="56"/>
      <c r="H194" s="56"/>
      <c r="I194" s="56"/>
    </row>
    <row r="195" spans="1:9" x14ac:dyDescent="0.25">
      <c r="A195" s="10"/>
      <c r="B195" s="61">
        <v>64</v>
      </c>
      <c r="C195" s="12" t="s">
        <v>87</v>
      </c>
      <c r="D195" s="13">
        <v>659000</v>
      </c>
      <c r="E195" s="13">
        <v>369900</v>
      </c>
      <c r="G195" s="56"/>
      <c r="H195" s="56"/>
      <c r="I195" s="56"/>
    </row>
    <row r="196" spans="1:9" x14ac:dyDescent="0.25">
      <c r="A196" s="22"/>
      <c r="B196" s="62"/>
      <c r="C196" s="6" t="s">
        <v>93</v>
      </c>
      <c r="D196" s="23">
        <f>SUM(D193:D195)</f>
        <v>33501733</v>
      </c>
      <c r="E196" s="23">
        <f>SUM(E193:E195)</f>
        <v>33615368</v>
      </c>
      <c r="G196" s="56"/>
      <c r="H196" s="56"/>
      <c r="I196" s="56"/>
    </row>
    <row r="197" spans="1:9" ht="15.75" thickBot="1" x14ac:dyDescent="0.3">
      <c r="A197" s="131"/>
      <c r="B197" s="132"/>
      <c r="C197" s="133" t="s">
        <v>94</v>
      </c>
      <c r="D197" s="134">
        <f>D191+D196</f>
        <v>160947527</v>
      </c>
      <c r="E197" s="134">
        <f>E191+E196</f>
        <v>164701093</v>
      </c>
      <c r="F197" s="103"/>
      <c r="G197" s="58"/>
      <c r="H197" s="58"/>
      <c r="I197" s="56"/>
    </row>
    <row r="198" spans="1:9" x14ac:dyDescent="0.25">
      <c r="A198" s="117" t="s">
        <v>95</v>
      </c>
      <c r="C198" s="119"/>
      <c r="G198" s="56"/>
      <c r="H198" s="56"/>
      <c r="I198" s="56"/>
    </row>
    <row r="199" spans="1:9" x14ac:dyDescent="0.25">
      <c r="C199" s="119"/>
      <c r="G199" s="56"/>
      <c r="H199" s="56"/>
      <c r="I199" s="56"/>
    </row>
    <row r="200" spans="1:9" x14ac:dyDescent="0.25">
      <c r="C200" s="120"/>
      <c r="G200" s="56"/>
      <c r="H200" s="56"/>
      <c r="I200" s="56"/>
    </row>
    <row r="201" spans="1:9" x14ac:dyDescent="0.25">
      <c r="C201" s="120"/>
      <c r="D201" s="121"/>
      <c r="E201" s="121"/>
    </row>
    <row r="202" spans="1:9" x14ac:dyDescent="0.25">
      <c r="C202" s="120"/>
    </row>
    <row r="203" spans="1:9" x14ac:dyDescent="0.25">
      <c r="C203" s="119"/>
    </row>
    <row r="204" spans="1:9" x14ac:dyDescent="0.25">
      <c r="B204" s="122"/>
      <c r="C204" s="119"/>
    </row>
    <row r="205" spans="1:9" x14ac:dyDescent="0.25">
      <c r="B205" s="122"/>
      <c r="C205" s="119"/>
    </row>
    <row r="206" spans="1:9" x14ac:dyDescent="0.25">
      <c r="B206" s="122"/>
      <c r="C206" s="11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Baard Krag</dc:creator>
  <cp:lastModifiedBy>Hege Rønning</cp:lastModifiedBy>
  <cp:lastPrinted>2018-01-04T12:36:22Z</cp:lastPrinted>
  <dcterms:created xsi:type="dcterms:W3CDTF">2014-02-07T07:26:53Z</dcterms:created>
  <dcterms:modified xsi:type="dcterms:W3CDTF">2018-01-04T19:30:42Z</dcterms:modified>
</cp:coreProperties>
</file>