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nhold" sheetId="1" r:id="rId1"/>
    <sheet name="Fig2-1" sheetId="2" r:id="rId2"/>
    <sheet name="Fig2-2" sheetId="3" r:id="rId3"/>
    <sheet name="Fig2-3" sheetId="4" r:id="rId4"/>
    <sheet name="Fig2-4" sheetId="5" r:id="rId5"/>
    <sheet name="Fig2-5" sheetId="6" r:id="rId6"/>
    <sheet name="Fig2-6" sheetId="7" r:id="rId7"/>
    <sheet name="Fig2-7" sheetId="8" r:id="rId8"/>
    <sheet name="Fig2-8" sheetId="9" r:id="rId9"/>
    <sheet name="Fig2-9" sheetId="10" r:id="rId10"/>
    <sheet name="Fig2-10" sheetId="11" r:id="rId11"/>
    <sheet name="Fig2-13" sheetId="12" r:id="rId12"/>
    <sheet name="Fig2-14" sheetId="13" r:id="rId13"/>
    <sheet name="Fig2-15" sheetId="14" r:id="rId14"/>
    <sheet name="Fig2-16" sheetId="15" r:id="rId15"/>
  </sheets>
  <calcPr calcId="124519" fullCalcOnLoad="1"/>
</workbook>
</file>

<file path=xl/sharedStrings.xml><?xml version="1.0" encoding="utf-8"?>
<sst xmlns="http://schemas.openxmlformats.org/spreadsheetml/2006/main" count="147" uniqueCount="128">
  <si>
    <t xml:space="preserve"> Verdenshandelen i varer og tjenester. 1870-2022. Sum av eksport og import relativt til BNP. Prosent </t>
  </si>
  <si>
    <t xml:space="preserve"> Tiltak for å fremme og hemme grensekryssende handel og investeringer. 2009-2023. Antall nye tiltak per år</t>
  </si>
  <si>
    <t xml:space="preserve"> Tiltak for å hemme investeringer og handel i varer og tjenester. 2009-2023. Antall tiltak per år</t>
  </si>
  <si>
    <t xml:space="preserve"> Kinas andel av total import til Norge og viktige handelspartnere, i hht. tradisjonell og handelsstatistikk justert for hvilke land som tilfører merverdi (TiVA). 2018. Prosent</t>
  </si>
  <si>
    <t xml:space="preserve"> Verdens befolkning etter økonomisk status. 1981-2022. Mrd. mennesker</t>
  </si>
  <si>
    <t xml:space="preserve"> Befolkningsutvikling i ulike regioner. 1950-2100. Mrd. mennesker.</t>
  </si>
  <si>
    <t xml:space="preserve"> Vekst i befolkning i arbeidsdyktig alder i ulike deler av verden. </t>
  </si>
  <si>
    <t xml:space="preserve"> Forholdet mellom befolkningen i og utenfor arbeidsdyktig alder. 1950-2100. Prosent</t>
  </si>
  <si>
    <t xml:space="preserve"> Utviklingen i BNP. 2005-2060. Andeler i prosent</t>
  </si>
  <si>
    <t xml:space="preserve"> Utviklingen i BNP. 2005-2060. Prosentvis vekst fra året før</t>
  </si>
  <si>
    <t xml:space="preserve"> Globale utslipp av klimagasser etter kilde</t>
  </si>
  <si>
    <t xml:space="preserve"> Karbonprisscore på energibruk i OECD- og G20-landene ved en referansepris på 30 euro per tonn CO2-ekvivalent. 2021</t>
  </si>
  <si>
    <t xml:space="preserve"> Globale industri- og energirelaterte utslipp av CO2. Mrd. tonn CO2 </t>
  </si>
  <si>
    <t xml:space="preserve"> Sammenheng mellom vekst i global verdiskaping og avkastning. 1960-2022</t>
  </si>
  <si>
    <t>Innhold</t>
  </si>
  <si>
    <t>Figurtittel</t>
  </si>
  <si>
    <t>År</t>
  </si>
  <si>
    <t>Verden</t>
  </si>
  <si>
    <t>Fig2-1</t>
  </si>
  <si>
    <t>Hemmende</t>
  </si>
  <si>
    <t>Fremmende</t>
  </si>
  <si>
    <t>Fig2-2</t>
  </si>
  <si>
    <t>Investeringer</t>
  </si>
  <si>
    <t>Tjenester</t>
  </si>
  <si>
    <t>Varer</t>
  </si>
  <si>
    <t>Fig2-3</t>
  </si>
  <si>
    <t>Norge</t>
  </si>
  <si>
    <t>EU</t>
  </si>
  <si>
    <t xml:space="preserve">USA </t>
  </si>
  <si>
    <t>Storbritannia</t>
  </si>
  <si>
    <t>Sverige</t>
  </si>
  <si>
    <t>Tyskland</t>
  </si>
  <si>
    <t>Land</t>
  </si>
  <si>
    <t>Nasjonal statistikk</t>
  </si>
  <si>
    <t>Importtall justert for merverdi langs verdikjeden (TiVA)</t>
  </si>
  <si>
    <t>Fig2-4</t>
  </si>
  <si>
    <t>Personer utenfor ekstrem fattigdom</t>
  </si>
  <si>
    <t>Personer i ekstrem fattigdom</t>
  </si>
  <si>
    <t>Fig2-5</t>
  </si>
  <si>
    <t>Oseania</t>
  </si>
  <si>
    <t>Amerika</t>
  </si>
  <si>
    <t>Europa</t>
  </si>
  <si>
    <t>Asia</t>
  </si>
  <si>
    <t>Afrika</t>
  </si>
  <si>
    <t>Fig2-6</t>
  </si>
  <si>
    <t>Nord-&lt;br&gt;Amer-&lt;br&gt;ika</t>
  </si>
  <si>
    <t>Latin-&lt;br&gt;Amer-&lt;br&gt;ika</t>
  </si>
  <si>
    <t>Kina</t>
  </si>
  <si>
    <t>India</t>
  </si>
  <si>
    <t>Øvrig &lt;br&gt;Asia</t>
  </si>
  <si>
    <t>Ose-&lt;br&gt;ania</t>
  </si>
  <si>
    <t>&amp;nbsp;1951–2000</t>
  </si>
  <si>
    <t>&amp;nbsp;2001–2050</t>
  </si>
  <si>
    <t>&amp;nbsp;2051–2100</t>
  </si>
  <si>
    <t>Fig2-7</t>
  </si>
  <si>
    <t>Afrika sør for Sahara</t>
  </si>
  <si>
    <t>Fig2-8</t>
  </si>
  <si>
    <t>år</t>
  </si>
  <si>
    <t>Øvrige G20-land</t>
  </si>
  <si>
    <t>OECD</t>
  </si>
  <si>
    <t>Fig2-9</t>
  </si>
  <si>
    <t>Euroområdet</t>
  </si>
  <si>
    <t>Fremvoksende G20-land</t>
  </si>
  <si>
    <t>OECD + G20</t>
  </si>
  <si>
    <t>Fig2-10</t>
  </si>
  <si>
    <t>Energiproduksjon</t>
  </si>
  <si>
    <t>Industri</t>
  </si>
  <si>
    <t>Bygninger</t>
  </si>
  <si>
    <t>Transport</t>
  </si>
  <si>
    <t>Jord-, skog- og annen arealbruk</t>
  </si>
  <si>
    <t>Kategorier</t>
  </si>
  <si>
    <t>Globale utslipp av klimagasser</t>
  </si>
  <si>
    <t>Fig2-13</t>
  </si>
  <si>
    <t>CHE</t>
  </si>
  <si>
    <t>NOR</t>
  </si>
  <si>
    <t>LUX</t>
  </si>
  <si>
    <t>LTU</t>
  </si>
  <si>
    <t>DNK</t>
  </si>
  <si>
    <t>SVN</t>
  </si>
  <si>
    <t>FRA</t>
  </si>
  <si>
    <t>AUT</t>
  </si>
  <si>
    <t>FIN</t>
  </si>
  <si>
    <t>SWE</t>
  </si>
  <si>
    <t>ISL</t>
  </si>
  <si>
    <t>ITA</t>
  </si>
  <si>
    <t>LVA</t>
  </si>
  <si>
    <t>PRT</t>
  </si>
  <si>
    <t>IRL</t>
  </si>
  <si>
    <t>NLD</t>
  </si>
  <si>
    <t>GBR</t>
  </si>
  <si>
    <t>KOR</t>
  </si>
  <si>
    <t>ESP</t>
  </si>
  <si>
    <t>GRC</t>
  </si>
  <si>
    <t>DEU</t>
  </si>
  <si>
    <t>HUN</t>
  </si>
  <si>
    <t>SVK</t>
  </si>
  <si>
    <t>NZL</t>
  </si>
  <si>
    <t>POL</t>
  </si>
  <si>
    <t>BEL</t>
  </si>
  <si>
    <t>CAN</t>
  </si>
  <si>
    <t>ISR</t>
  </si>
  <si>
    <t>EST</t>
  </si>
  <si>
    <t>CZE</t>
  </si>
  <si>
    <t>MEX</t>
  </si>
  <si>
    <t>COL</t>
  </si>
  <si>
    <t>ARG</t>
  </si>
  <si>
    <t>JPN</t>
  </si>
  <si>
    <t>CHL</t>
  </si>
  <si>
    <t>TUR</t>
  </si>
  <si>
    <t>USA</t>
  </si>
  <si>
    <t>AUS</t>
  </si>
  <si>
    <t>IND</t>
  </si>
  <si>
    <t>ZAF</t>
  </si>
  <si>
    <t>CHN</t>
  </si>
  <si>
    <t>RUS</t>
  </si>
  <si>
    <t>IDN</t>
  </si>
  <si>
    <t>BRA</t>
  </si>
  <si>
    <t>Region</t>
  </si>
  <si>
    <t>Karbonprisgap</t>
  </si>
  <si>
    <t>Fig2-14</t>
  </si>
  <si>
    <t>Historisk</t>
  </si>
  <si>
    <t>Videreføring (STEPS)</t>
  </si>
  <si>
    <t>Ambisjoner (APS)</t>
  </si>
  <si>
    <t>Før Parisavtalen (Pre-Paris)</t>
  </si>
  <si>
    <t>Fig2-15</t>
  </si>
  <si>
    <t>Verdiutvikling på en portefølje lik SPU</t>
  </si>
  <si>
    <t>BNP</t>
  </si>
  <si>
    <t>Fig2-16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</si>
</sst>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rgb="FFC8D5ED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abSelected="1" workbookViewId="0"/>
  </sheetViews>
  <sheetFormatPr defaultRowHeight="15"/>
  <cols>
    <col min="1" max="1" width="20.7109375" style="1" customWidth="1"/>
    <col min="2" max="2" width="160.7109375" style="1" customWidth="1"/>
  </cols>
  <sheetData>
    <row r="1" spans="1:2">
      <c r="A1" s="2" t="s">
        <v>14</v>
      </c>
      <c r="B1" s="2" t="s">
        <v>15</v>
      </c>
    </row>
    <row r="2" spans="1:2">
      <c r="A2" s="1">
        <f>HYPERLINK("#'Fig2-1'!A1", "Fig2-1")</f>
        <v>0</v>
      </c>
      <c r="B2" s="1" t="s">
        <v>0</v>
      </c>
    </row>
    <row r="3" spans="1:2">
      <c r="A3" s="1">
        <f>HYPERLINK("#'Fig2-2'!A1", "Fig2-2")</f>
        <v>0</v>
      </c>
      <c r="B3" s="1" t="s">
        <v>1</v>
      </c>
    </row>
    <row r="4" spans="1:2">
      <c r="A4" s="1">
        <f>HYPERLINK("#'Fig2-3'!A1", "Fig2-3")</f>
        <v>0</v>
      </c>
      <c r="B4" s="1" t="s">
        <v>2</v>
      </c>
    </row>
    <row r="5" spans="1:2">
      <c r="A5" s="1">
        <f>HYPERLINK("#'Fig2-4'!A1", "Fig2-4")</f>
        <v>0</v>
      </c>
      <c r="B5" s="1" t="s">
        <v>3</v>
      </c>
    </row>
    <row r="6" spans="1:2">
      <c r="A6" s="1">
        <f>HYPERLINK("#'Fig2-5'!A1", "Fig2-5")</f>
        <v>0</v>
      </c>
      <c r="B6" s="1" t="s">
        <v>4</v>
      </c>
    </row>
    <row r="7" spans="1:2">
      <c r="A7" s="1">
        <f>HYPERLINK("#'Fig2-6'!A1", "Fig2-6")</f>
        <v>0</v>
      </c>
      <c r="B7" s="1" t="s">
        <v>5</v>
      </c>
    </row>
    <row r="8" spans="1:2">
      <c r="A8" s="1">
        <f>HYPERLINK("#'Fig2-7'!A1", "Fig2-7")</f>
        <v>0</v>
      </c>
      <c r="B8" s="1" t="s">
        <v>6</v>
      </c>
    </row>
    <row r="9" spans="1:2">
      <c r="A9" s="1">
        <f>HYPERLINK("#'Fig2-8'!A1", "Fig2-8")</f>
        <v>0</v>
      </c>
      <c r="B9" s="1" t="s">
        <v>7</v>
      </c>
    </row>
    <row r="10" spans="1:2">
      <c r="A10" s="1">
        <f>HYPERLINK("#'Fig2-9'!A1", "Fig2-9")</f>
        <v>0</v>
      </c>
      <c r="B10" s="1" t="s">
        <v>8</v>
      </c>
    </row>
    <row r="11" spans="1:2">
      <c r="A11" s="1">
        <f>HYPERLINK("#'Fig2-10'!A1", "Fig2-10")</f>
        <v>0</v>
      </c>
      <c r="B11" s="1" t="s">
        <v>9</v>
      </c>
    </row>
    <row r="12" spans="1:2">
      <c r="A12" s="1">
        <f>HYPERLINK("#'Fig2-13'!A1", "Fig2-13")</f>
        <v>0</v>
      </c>
      <c r="B12" s="1" t="s">
        <v>10</v>
      </c>
    </row>
    <row r="13" spans="1:2">
      <c r="A13" s="1">
        <f>HYPERLINK("#'Fig2-14'!A1", "Fig2-14")</f>
        <v>0</v>
      </c>
      <c r="B13" s="1" t="s">
        <v>11</v>
      </c>
    </row>
    <row r="14" spans="1:2">
      <c r="A14" s="1">
        <f>HYPERLINK("#'Fig2-15'!A1", "Fig2-15")</f>
        <v>0</v>
      </c>
      <c r="B14" s="1" t="s">
        <v>12</v>
      </c>
    </row>
    <row r="15" spans="1:2">
      <c r="A15" s="1">
        <f>HYPERLINK("#'Fig2-16'!A1", "Fig2-16")</f>
        <v>0</v>
      </c>
      <c r="B15" s="1" t="s">
        <v>13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59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60</v>
      </c>
    </row>
    <row r="3" spans="1:5">
      <c r="A3" s="2" t="s">
        <v>57</v>
      </c>
      <c r="B3" s="2" t="s">
        <v>58</v>
      </c>
      <c r="C3" s="2" t="s">
        <v>48</v>
      </c>
      <c r="D3" s="2" t="s">
        <v>47</v>
      </c>
      <c r="E3" s="2" t="s">
        <v>59</v>
      </c>
    </row>
    <row r="4" spans="1:5">
      <c r="A4" s="1">
        <v>2005</v>
      </c>
      <c r="B4" s="1">
        <v>12.5</v>
      </c>
      <c r="C4" s="1">
        <v>5.6</v>
      </c>
      <c r="D4" s="1">
        <v>11.3</v>
      </c>
      <c r="E4" s="1">
        <v>70.59999999999999</v>
      </c>
    </row>
    <row r="5" spans="1:5">
      <c r="A5" s="1">
        <v>2006</v>
      </c>
      <c r="B5" s="1">
        <v>12.6</v>
      </c>
      <c r="C5" s="1">
        <v>5.8</v>
      </c>
      <c r="D5" s="1">
        <v>12.1</v>
      </c>
      <c r="E5" s="1">
        <v>69.5</v>
      </c>
    </row>
    <row r="6" spans="1:5">
      <c r="A6" s="1">
        <v>2007</v>
      </c>
      <c r="B6" s="1">
        <v>12.7</v>
      </c>
      <c r="C6" s="1">
        <v>6</v>
      </c>
      <c r="D6" s="1">
        <v>12.9</v>
      </c>
      <c r="E6" s="1">
        <v>68.40000000000001</v>
      </c>
    </row>
    <row r="7" spans="1:5">
      <c r="A7" s="1">
        <v>2008</v>
      </c>
      <c r="B7" s="1">
        <v>12.8</v>
      </c>
      <c r="C7" s="1">
        <v>6.2</v>
      </c>
      <c r="D7" s="1">
        <v>13.7</v>
      </c>
      <c r="E7" s="1">
        <v>67.3</v>
      </c>
    </row>
    <row r="8" spans="1:5">
      <c r="A8" s="1">
        <v>2009</v>
      </c>
      <c r="B8" s="1">
        <v>12.9</v>
      </c>
      <c r="C8" s="1">
        <v>6.4</v>
      </c>
      <c r="D8" s="1">
        <v>14.6</v>
      </c>
      <c r="E8" s="1">
        <v>66.09999999999999</v>
      </c>
    </row>
    <row r="9" spans="1:5">
      <c r="A9" s="1">
        <v>2010</v>
      </c>
      <c r="B9" s="1">
        <v>13</v>
      </c>
      <c r="C9" s="1">
        <v>6.6</v>
      </c>
      <c r="D9" s="1">
        <v>15.5</v>
      </c>
      <c r="E9" s="1">
        <v>64.90000000000001</v>
      </c>
    </row>
    <row r="10" spans="1:5">
      <c r="A10" s="1">
        <v>2011</v>
      </c>
      <c r="B10" s="1">
        <v>13</v>
      </c>
      <c r="C10" s="1">
        <v>6.8</v>
      </c>
      <c r="D10" s="1">
        <v>16.5</v>
      </c>
      <c r="E10" s="1">
        <v>63.7</v>
      </c>
    </row>
    <row r="11" spans="1:5">
      <c r="A11" s="1">
        <v>2012</v>
      </c>
      <c r="B11" s="1">
        <v>13</v>
      </c>
      <c r="C11" s="1">
        <v>7.1</v>
      </c>
      <c r="D11" s="1">
        <v>17.3</v>
      </c>
      <c r="E11" s="1">
        <v>62.6</v>
      </c>
    </row>
    <row r="12" spans="1:5">
      <c r="A12" s="1">
        <v>2013</v>
      </c>
      <c r="B12" s="1">
        <v>13</v>
      </c>
      <c r="C12" s="1">
        <v>7.3</v>
      </c>
      <c r="D12" s="1">
        <v>18.1</v>
      </c>
      <c r="E12" s="1">
        <v>61.5</v>
      </c>
    </row>
    <row r="13" spans="1:5">
      <c r="A13" s="1">
        <v>2014</v>
      </c>
      <c r="B13" s="1">
        <v>13</v>
      </c>
      <c r="C13" s="1">
        <v>7.5</v>
      </c>
      <c r="D13" s="1">
        <v>18.9</v>
      </c>
      <c r="E13" s="1">
        <v>60.6</v>
      </c>
    </row>
    <row r="14" spans="1:5">
      <c r="A14" s="1">
        <v>2015</v>
      </c>
      <c r="B14" s="1">
        <v>12.9</v>
      </c>
      <c r="C14" s="1">
        <v>7.7</v>
      </c>
      <c r="D14" s="1">
        <v>19.7</v>
      </c>
      <c r="E14" s="1">
        <v>59.8</v>
      </c>
    </row>
    <row r="15" spans="1:5">
      <c r="A15" s="1">
        <v>2016</v>
      </c>
      <c r="B15" s="1">
        <v>12.8</v>
      </c>
      <c r="C15" s="1">
        <v>7.9</v>
      </c>
      <c r="D15" s="1">
        <v>20.3</v>
      </c>
      <c r="E15" s="1">
        <v>59</v>
      </c>
    </row>
    <row r="16" spans="1:5">
      <c r="A16" s="1">
        <v>2017</v>
      </c>
      <c r="B16" s="1">
        <v>12.7</v>
      </c>
      <c r="C16" s="1">
        <v>8.1</v>
      </c>
      <c r="D16" s="1">
        <v>21</v>
      </c>
      <c r="E16" s="1">
        <v>58.3</v>
      </c>
    </row>
    <row r="17" spans="1:5">
      <c r="A17" s="1">
        <v>2018</v>
      </c>
      <c r="B17" s="1">
        <v>12.5</v>
      </c>
      <c r="C17" s="1">
        <v>8.300000000000001</v>
      </c>
      <c r="D17" s="1">
        <v>21.5</v>
      </c>
      <c r="E17" s="1">
        <v>57.6</v>
      </c>
    </row>
    <row r="18" spans="1:5">
      <c r="A18" s="1">
        <v>2019</v>
      </c>
      <c r="B18" s="1">
        <v>12.4</v>
      </c>
      <c r="C18" s="1">
        <v>8.5</v>
      </c>
      <c r="D18" s="1">
        <v>22.1</v>
      </c>
      <c r="E18" s="1">
        <v>57</v>
      </c>
    </row>
    <row r="19" spans="1:5">
      <c r="A19" s="1">
        <v>2020</v>
      </c>
      <c r="B19" s="1">
        <v>12.3</v>
      </c>
      <c r="C19" s="1">
        <v>8.800000000000001</v>
      </c>
      <c r="D19" s="1">
        <v>22.6</v>
      </c>
      <c r="E19" s="1">
        <v>56.3</v>
      </c>
    </row>
    <row r="20" spans="1:5">
      <c r="A20" s="1">
        <v>2021</v>
      </c>
      <c r="B20" s="1">
        <v>12.2</v>
      </c>
      <c r="C20" s="1">
        <v>9</v>
      </c>
      <c r="D20" s="1">
        <v>23.1</v>
      </c>
      <c r="E20" s="1">
        <v>55.7</v>
      </c>
    </row>
    <row r="21" spans="1:5">
      <c r="A21" s="1">
        <v>2022</v>
      </c>
      <c r="B21" s="1">
        <v>12</v>
      </c>
      <c r="C21" s="1">
        <v>9.199999999999999</v>
      </c>
      <c r="D21" s="1">
        <v>23.6</v>
      </c>
      <c r="E21" s="1">
        <v>55.2</v>
      </c>
    </row>
    <row r="22" spans="1:5">
      <c r="A22" s="1">
        <v>2023</v>
      </c>
      <c r="B22" s="1">
        <v>11.9</v>
      </c>
      <c r="C22" s="1">
        <v>9.5</v>
      </c>
      <c r="D22" s="1">
        <v>24</v>
      </c>
      <c r="E22" s="1">
        <v>54.6</v>
      </c>
    </row>
    <row r="23" spans="1:5">
      <c r="A23" s="1">
        <v>2024</v>
      </c>
      <c r="B23" s="1">
        <v>11.8</v>
      </c>
      <c r="C23" s="1">
        <v>9.699999999999999</v>
      </c>
      <c r="D23" s="1">
        <v>24.5</v>
      </c>
      <c r="E23" s="1">
        <v>54</v>
      </c>
    </row>
    <row r="24" spans="1:5">
      <c r="A24" s="1">
        <v>2025</v>
      </c>
      <c r="B24" s="1">
        <v>11.7</v>
      </c>
      <c r="C24" s="1">
        <v>9.9</v>
      </c>
      <c r="D24" s="1">
        <v>24.9</v>
      </c>
      <c r="E24" s="1">
        <v>53.4</v>
      </c>
    </row>
    <row r="25" spans="1:5">
      <c r="A25" s="1">
        <v>2026</v>
      </c>
      <c r="B25" s="1">
        <v>11.7</v>
      </c>
      <c r="C25" s="1">
        <v>10.2</v>
      </c>
      <c r="D25" s="1">
        <v>25.3</v>
      </c>
      <c r="E25" s="1">
        <v>52.8</v>
      </c>
    </row>
    <row r="26" spans="1:5">
      <c r="A26" s="1">
        <v>2027</v>
      </c>
      <c r="B26" s="1">
        <v>11.7</v>
      </c>
      <c r="C26" s="1">
        <v>10.5</v>
      </c>
      <c r="D26" s="1">
        <v>25.6</v>
      </c>
      <c r="E26" s="1">
        <v>52.3</v>
      </c>
    </row>
    <row r="27" spans="1:5">
      <c r="A27" s="1">
        <v>2028</v>
      </c>
      <c r="B27" s="1">
        <v>11.6</v>
      </c>
      <c r="C27" s="1">
        <v>10.7</v>
      </c>
      <c r="D27" s="1">
        <v>25.8</v>
      </c>
      <c r="E27" s="1">
        <v>51.9</v>
      </c>
    </row>
    <row r="28" spans="1:5">
      <c r="A28" s="1">
        <v>2029</v>
      </c>
      <c r="B28" s="1">
        <v>11.6</v>
      </c>
      <c r="C28" s="1">
        <v>11</v>
      </c>
      <c r="D28" s="1">
        <v>25.9</v>
      </c>
      <c r="E28" s="1">
        <v>51.4</v>
      </c>
    </row>
    <row r="29" spans="1:5">
      <c r="A29" s="1">
        <v>2030</v>
      </c>
      <c r="B29" s="1">
        <v>11.7</v>
      </c>
      <c r="C29" s="1">
        <v>11.3</v>
      </c>
      <c r="D29" s="1">
        <v>26</v>
      </c>
      <c r="E29" s="1">
        <v>51</v>
      </c>
    </row>
    <row r="30" spans="1:5">
      <c r="A30" s="1">
        <v>2031</v>
      </c>
      <c r="B30" s="1">
        <v>11.7</v>
      </c>
      <c r="C30" s="1">
        <v>11.6</v>
      </c>
      <c r="D30" s="1">
        <v>26.1</v>
      </c>
      <c r="E30" s="1">
        <v>50.6</v>
      </c>
    </row>
    <row r="31" spans="1:5">
      <c r="A31" s="1">
        <v>2032</v>
      </c>
      <c r="B31" s="1">
        <v>11.7</v>
      </c>
      <c r="C31" s="1">
        <v>11.9</v>
      </c>
      <c r="D31" s="1">
        <v>26.2</v>
      </c>
      <c r="E31" s="1">
        <v>50.2</v>
      </c>
    </row>
    <row r="32" spans="1:5">
      <c r="A32" s="1">
        <v>2033</v>
      </c>
      <c r="B32" s="1">
        <v>11.8</v>
      </c>
      <c r="C32" s="1">
        <v>12.2</v>
      </c>
      <c r="D32" s="1">
        <v>26.2</v>
      </c>
      <c r="E32" s="1">
        <v>49.8</v>
      </c>
    </row>
    <row r="33" spans="1:5">
      <c r="A33" s="1">
        <v>2034</v>
      </c>
      <c r="B33" s="1">
        <v>11.8</v>
      </c>
      <c r="C33" s="1">
        <v>12.5</v>
      </c>
      <c r="D33" s="1">
        <v>26.2</v>
      </c>
      <c r="E33" s="1">
        <v>49.5</v>
      </c>
    </row>
    <row r="34" spans="1:5">
      <c r="A34" s="1">
        <v>2035</v>
      </c>
      <c r="B34" s="1">
        <v>11.9</v>
      </c>
      <c r="C34" s="1">
        <v>12.8</v>
      </c>
      <c r="D34" s="1">
        <v>26.2</v>
      </c>
      <c r="E34" s="1">
        <v>49.1</v>
      </c>
    </row>
    <row r="35" spans="1:5">
      <c r="A35" s="1">
        <v>2036</v>
      </c>
      <c r="B35" s="1">
        <v>12</v>
      </c>
      <c r="C35" s="1">
        <v>13.1</v>
      </c>
      <c r="D35" s="1">
        <v>26.2</v>
      </c>
      <c r="E35" s="1">
        <v>48.8</v>
      </c>
    </row>
    <row r="36" spans="1:5">
      <c r="A36" s="1">
        <v>2037</v>
      </c>
      <c r="B36" s="1">
        <v>12</v>
      </c>
      <c r="C36" s="1">
        <v>13.4</v>
      </c>
      <c r="D36" s="1">
        <v>26.1</v>
      </c>
      <c r="E36" s="1">
        <v>48.5</v>
      </c>
    </row>
    <row r="37" spans="1:5">
      <c r="A37" s="1">
        <v>2038</v>
      </c>
      <c r="B37" s="1">
        <v>12.1</v>
      </c>
      <c r="C37" s="1">
        <v>13.7</v>
      </c>
      <c r="D37" s="1">
        <v>26.1</v>
      </c>
      <c r="E37" s="1">
        <v>48.2</v>
      </c>
    </row>
    <row r="38" spans="1:5">
      <c r="A38" s="1">
        <v>2039</v>
      </c>
      <c r="B38" s="1">
        <v>12.2</v>
      </c>
      <c r="C38" s="1">
        <v>14</v>
      </c>
      <c r="D38" s="1">
        <v>26</v>
      </c>
      <c r="E38" s="1">
        <v>47.9</v>
      </c>
    </row>
    <row r="39" spans="1:5">
      <c r="A39" s="1">
        <v>2040</v>
      </c>
      <c r="B39" s="1">
        <v>12.3</v>
      </c>
      <c r="C39" s="1">
        <v>14.3</v>
      </c>
      <c r="D39" s="1">
        <v>25.9</v>
      </c>
      <c r="E39" s="1">
        <v>47.6</v>
      </c>
    </row>
    <row r="40" spans="1:5">
      <c r="A40" s="1">
        <v>2041</v>
      </c>
      <c r="B40" s="1">
        <v>12.3</v>
      </c>
      <c r="C40" s="1">
        <v>14.5</v>
      </c>
      <c r="D40" s="1">
        <v>25.8</v>
      </c>
      <c r="E40" s="1">
        <v>47.3</v>
      </c>
    </row>
    <row r="41" spans="1:5">
      <c r="A41" s="1">
        <v>2042</v>
      </c>
      <c r="B41" s="1">
        <v>12.4</v>
      </c>
      <c r="C41" s="1">
        <v>14.8</v>
      </c>
      <c r="D41" s="1">
        <v>25.7</v>
      </c>
      <c r="E41" s="1">
        <v>47</v>
      </c>
    </row>
    <row r="42" spans="1:5">
      <c r="A42" s="1">
        <v>2043</v>
      </c>
      <c r="B42" s="1">
        <v>12.5</v>
      </c>
      <c r="C42" s="1">
        <v>15.1</v>
      </c>
      <c r="D42" s="1">
        <v>25.6</v>
      </c>
      <c r="E42" s="1">
        <v>46.8</v>
      </c>
    </row>
    <row r="43" spans="1:5">
      <c r="A43" s="1">
        <v>2044</v>
      </c>
      <c r="B43" s="1">
        <v>12.6</v>
      </c>
      <c r="C43" s="1">
        <v>15.4</v>
      </c>
      <c r="D43" s="1">
        <v>25.4</v>
      </c>
      <c r="E43" s="1">
        <v>46.5</v>
      </c>
    </row>
    <row r="44" spans="1:5">
      <c r="A44" s="1">
        <v>2045</v>
      </c>
      <c r="B44" s="1">
        <v>12.7</v>
      </c>
      <c r="C44" s="1">
        <v>15.7</v>
      </c>
      <c r="D44" s="1">
        <v>25.3</v>
      </c>
      <c r="E44" s="1">
        <v>46.3</v>
      </c>
    </row>
    <row r="45" spans="1:5">
      <c r="A45" s="1">
        <v>2046</v>
      </c>
      <c r="B45" s="1">
        <v>12.7</v>
      </c>
      <c r="C45" s="1">
        <v>16</v>
      </c>
      <c r="D45" s="1">
        <v>25.2</v>
      </c>
      <c r="E45" s="1">
        <v>46.1</v>
      </c>
    </row>
    <row r="46" spans="1:5">
      <c r="A46" s="1">
        <v>2047</v>
      </c>
      <c r="B46" s="1">
        <v>12.8</v>
      </c>
      <c r="C46" s="1">
        <v>16.3</v>
      </c>
      <c r="D46" s="1">
        <v>25</v>
      </c>
      <c r="E46" s="1">
        <v>45.9</v>
      </c>
    </row>
    <row r="47" spans="1:5">
      <c r="A47" s="1">
        <v>2048</v>
      </c>
      <c r="B47" s="1">
        <v>12.9</v>
      </c>
      <c r="C47" s="1">
        <v>16.6</v>
      </c>
      <c r="D47" s="1">
        <v>24.8</v>
      </c>
      <c r="E47" s="1">
        <v>45.7</v>
      </c>
    </row>
    <row r="48" spans="1:5">
      <c r="A48" s="1">
        <v>2049</v>
      </c>
      <c r="B48" s="1">
        <v>13</v>
      </c>
      <c r="C48" s="1">
        <v>16.8</v>
      </c>
      <c r="D48" s="1">
        <v>24.7</v>
      </c>
      <c r="E48" s="1">
        <v>45.5</v>
      </c>
    </row>
    <row r="49" spans="1:5">
      <c r="A49" s="1">
        <v>2050</v>
      </c>
      <c r="B49" s="1">
        <v>13</v>
      </c>
      <c r="C49" s="1">
        <v>17.1</v>
      </c>
      <c r="D49" s="1">
        <v>24.5</v>
      </c>
      <c r="E49" s="1">
        <v>45.4</v>
      </c>
    </row>
    <row r="50" spans="1:5">
      <c r="A50" s="1">
        <v>2051</v>
      </c>
      <c r="B50" s="1">
        <v>13.1</v>
      </c>
      <c r="C50" s="1">
        <v>17.4</v>
      </c>
      <c r="D50" s="1">
        <v>24.3</v>
      </c>
      <c r="E50" s="1">
        <v>45.2</v>
      </c>
    </row>
    <row r="51" spans="1:5">
      <c r="A51" s="1">
        <v>2052</v>
      </c>
      <c r="B51" s="1">
        <v>13.2</v>
      </c>
      <c r="C51" s="1">
        <v>17.6</v>
      </c>
      <c r="D51" s="1">
        <v>24.1</v>
      </c>
      <c r="E51" s="1">
        <v>45</v>
      </c>
    </row>
    <row r="52" spans="1:5">
      <c r="A52" s="1">
        <v>2053</v>
      </c>
      <c r="B52" s="1">
        <v>13.3</v>
      </c>
      <c r="C52" s="1">
        <v>17.9</v>
      </c>
      <c r="D52" s="1">
        <v>23.9</v>
      </c>
      <c r="E52" s="1">
        <v>44.9</v>
      </c>
    </row>
    <row r="53" spans="1:5">
      <c r="A53" s="1">
        <v>2054</v>
      </c>
      <c r="B53" s="1">
        <v>13.4</v>
      </c>
      <c r="C53" s="1">
        <v>18.2</v>
      </c>
      <c r="D53" s="1">
        <v>23.7</v>
      </c>
      <c r="E53" s="1">
        <v>44.7</v>
      </c>
    </row>
    <row r="54" spans="1:5">
      <c r="A54" s="1">
        <v>2055</v>
      </c>
      <c r="B54" s="1">
        <v>13.5</v>
      </c>
      <c r="C54" s="1">
        <v>18.4</v>
      </c>
      <c r="D54" s="1">
        <v>23.5</v>
      </c>
      <c r="E54" s="1">
        <v>44.6</v>
      </c>
    </row>
    <row r="55" spans="1:5">
      <c r="A55" s="1">
        <v>2056</v>
      </c>
      <c r="B55" s="1">
        <v>13.5</v>
      </c>
      <c r="C55" s="1">
        <v>18.6</v>
      </c>
      <c r="D55" s="1">
        <v>23.4</v>
      </c>
      <c r="E55" s="1">
        <v>44.4</v>
      </c>
    </row>
    <row r="56" spans="1:5">
      <c r="A56" s="1">
        <v>2057</v>
      </c>
      <c r="B56" s="1">
        <v>13.6</v>
      </c>
      <c r="C56" s="1">
        <v>18.9</v>
      </c>
      <c r="D56" s="1">
        <v>23.2</v>
      </c>
      <c r="E56" s="1">
        <v>44.3</v>
      </c>
    </row>
    <row r="57" spans="1:5">
      <c r="A57" s="1">
        <v>2058</v>
      </c>
      <c r="B57" s="1">
        <v>13.7</v>
      </c>
      <c r="C57" s="1">
        <v>19.1</v>
      </c>
      <c r="D57" s="1">
        <v>23</v>
      </c>
      <c r="E57" s="1">
        <v>44.1</v>
      </c>
    </row>
    <row r="58" spans="1:5">
      <c r="A58" s="1">
        <v>2059</v>
      </c>
      <c r="B58" s="1">
        <v>13.8</v>
      </c>
      <c r="C58" s="1">
        <v>19.3</v>
      </c>
      <c r="D58" s="1">
        <v>22.9</v>
      </c>
      <c r="E58" s="1">
        <v>44</v>
      </c>
    </row>
    <row r="59" spans="1:5">
      <c r="A59" s="1">
        <v>2060</v>
      </c>
      <c r="B59" s="1">
        <v>13.9</v>
      </c>
      <c r="C59" s="1">
        <v>19.5</v>
      </c>
      <c r="D59" s="1">
        <v>22.7</v>
      </c>
      <c r="E59" s="1">
        <v>43.8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59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64</v>
      </c>
    </row>
    <row r="3" spans="1:5">
      <c r="A3" s="2" t="s">
        <v>16</v>
      </c>
      <c r="B3" s="2" t="s">
        <v>59</v>
      </c>
      <c r="C3" s="2" t="s">
        <v>61</v>
      </c>
      <c r="D3" s="2" t="s">
        <v>62</v>
      </c>
      <c r="E3" s="2" t="s">
        <v>63</v>
      </c>
    </row>
    <row r="4" spans="1:5">
      <c r="A4" s="1">
        <v>2005</v>
      </c>
      <c r="B4" s="1">
        <v>2.12</v>
      </c>
      <c r="C4" s="1">
        <v>1.67</v>
      </c>
      <c r="D4" s="1">
        <v>6.59</v>
      </c>
      <c r="E4" s="1">
        <v>3.56</v>
      </c>
    </row>
    <row r="5" spans="1:5">
      <c r="A5" s="1">
        <v>2006</v>
      </c>
      <c r="B5" s="1">
        <v>2.1</v>
      </c>
      <c r="C5" s="1">
        <v>1.65</v>
      </c>
      <c r="D5" s="1">
        <v>6.71</v>
      </c>
      <c r="E5" s="1">
        <v>3.63</v>
      </c>
    </row>
    <row r="6" spans="1:5">
      <c r="A6" s="1">
        <v>2007</v>
      </c>
      <c r="B6" s="1">
        <v>2.05</v>
      </c>
      <c r="C6" s="1">
        <v>1.59</v>
      </c>
      <c r="D6" s="1">
        <v>6.81</v>
      </c>
      <c r="E6" s="1">
        <v>3.68</v>
      </c>
    </row>
    <row r="7" spans="1:5">
      <c r="A7" s="1">
        <v>2008</v>
      </c>
      <c r="B7" s="1">
        <v>1.9</v>
      </c>
      <c r="C7" s="1">
        <v>1.32</v>
      </c>
      <c r="D7" s="1">
        <v>6.82</v>
      </c>
      <c r="E7" s="1">
        <v>3.63</v>
      </c>
    </row>
    <row r="8" spans="1:5">
      <c r="A8" s="1">
        <v>2009</v>
      </c>
      <c r="B8" s="1">
        <v>1.57</v>
      </c>
      <c r="C8" s="1">
        <v>0.99</v>
      </c>
      <c r="D8" s="1">
        <v>6.54</v>
      </c>
      <c r="E8" s="1">
        <v>3.38</v>
      </c>
    </row>
    <row r="9" spans="1:5">
      <c r="A9" s="1">
        <v>2010</v>
      </c>
      <c r="B9" s="1">
        <v>1.41</v>
      </c>
      <c r="C9" s="1">
        <v>0.6899999999999999</v>
      </c>
      <c r="D9" s="1">
        <v>6.53</v>
      </c>
      <c r="E9" s="1">
        <v>3.31</v>
      </c>
    </row>
    <row r="10" spans="1:5">
      <c r="A10" s="1">
        <v>2011</v>
      </c>
      <c r="B10" s="1">
        <v>1.46</v>
      </c>
      <c r="C10" s="1">
        <v>0.57</v>
      </c>
      <c r="D10" s="1">
        <v>6.53</v>
      </c>
      <c r="E10" s="1">
        <v>3.37</v>
      </c>
    </row>
    <row r="11" spans="1:5">
      <c r="A11" s="1">
        <v>2012</v>
      </c>
      <c r="B11" s="1">
        <v>1.53</v>
      </c>
      <c r="C11" s="1">
        <v>0.44</v>
      </c>
      <c r="D11" s="1">
        <v>6.32</v>
      </c>
      <c r="E11" s="1">
        <v>3.37</v>
      </c>
    </row>
    <row r="12" spans="1:5">
      <c r="A12" s="1">
        <v>2013</v>
      </c>
      <c r="B12" s="1">
        <v>1.59</v>
      </c>
      <c r="C12" s="1">
        <v>0.44</v>
      </c>
      <c r="D12" s="1">
        <v>5.99</v>
      </c>
      <c r="E12" s="1">
        <v>3.32</v>
      </c>
    </row>
    <row r="13" spans="1:5">
      <c r="A13" s="1">
        <v>2014</v>
      </c>
      <c r="B13" s="1">
        <v>1.74</v>
      </c>
      <c r="C13" s="1">
        <v>0.6899999999999999</v>
      </c>
      <c r="D13" s="1">
        <v>5.67</v>
      </c>
      <c r="E13" s="1">
        <v>3.33</v>
      </c>
    </row>
    <row r="14" spans="1:5">
      <c r="A14" s="1">
        <v>2015</v>
      </c>
      <c r="B14" s="1">
        <v>1.9</v>
      </c>
      <c r="C14" s="1">
        <v>1.16</v>
      </c>
      <c r="D14" s="1">
        <v>5.31</v>
      </c>
      <c r="E14" s="1">
        <v>3.31</v>
      </c>
    </row>
    <row r="15" spans="1:5">
      <c r="A15" s="1">
        <v>2016</v>
      </c>
      <c r="B15" s="1">
        <v>1.81</v>
      </c>
      <c r="C15" s="1">
        <v>0.9399999999999999</v>
      </c>
      <c r="D15" s="1">
        <v>4.96</v>
      </c>
      <c r="E15" s="1">
        <v>3.15</v>
      </c>
    </row>
    <row r="16" spans="1:5">
      <c r="A16" s="1">
        <v>2017</v>
      </c>
      <c r="B16" s="1">
        <v>1.88</v>
      </c>
      <c r="C16" s="1">
        <v>1.24</v>
      </c>
      <c r="D16" s="1">
        <v>4.68</v>
      </c>
      <c r="E16" s="1">
        <v>3.1</v>
      </c>
    </row>
    <row r="17" spans="1:5">
      <c r="A17" s="1">
        <v>2018</v>
      </c>
      <c r="B17" s="1">
        <v>1.88</v>
      </c>
      <c r="C17" s="1">
        <v>1.28</v>
      </c>
      <c r="D17" s="1">
        <v>4.52</v>
      </c>
      <c r="E17" s="1">
        <v>3.05</v>
      </c>
    </row>
    <row r="18" spans="1:5">
      <c r="A18" s="1">
        <v>2019</v>
      </c>
      <c r="B18" s="1">
        <v>1.81</v>
      </c>
      <c r="C18" s="1">
        <v>1.32</v>
      </c>
      <c r="D18" s="1">
        <v>4.41</v>
      </c>
      <c r="E18" s="1">
        <v>3</v>
      </c>
    </row>
    <row r="19" spans="1:5">
      <c r="A19" s="1">
        <v>2020</v>
      </c>
      <c r="B19" s="1">
        <v>1.61</v>
      </c>
      <c r="C19" s="1">
        <v>1.52</v>
      </c>
      <c r="D19" s="1">
        <v>4.14</v>
      </c>
      <c r="E19" s="1">
        <v>2.77</v>
      </c>
    </row>
    <row r="20" spans="1:5">
      <c r="A20" s="1">
        <v>2021</v>
      </c>
      <c r="B20" s="1">
        <v>1.76</v>
      </c>
      <c r="C20" s="1">
        <v>1.54</v>
      </c>
      <c r="D20" s="1">
        <v>4.1</v>
      </c>
      <c r="E20" s="1">
        <v>2.85</v>
      </c>
    </row>
    <row r="21" spans="1:5">
      <c r="A21" s="1">
        <v>2022</v>
      </c>
      <c r="B21" s="1">
        <v>1.78</v>
      </c>
      <c r="C21" s="1">
        <v>1.4</v>
      </c>
      <c r="D21" s="1">
        <v>3.82</v>
      </c>
      <c r="E21" s="1">
        <v>2.73</v>
      </c>
    </row>
    <row r="22" spans="1:5">
      <c r="A22" s="1">
        <v>2023</v>
      </c>
      <c r="B22" s="1">
        <v>1.75</v>
      </c>
      <c r="C22" s="1">
        <v>1.21</v>
      </c>
      <c r="D22" s="1">
        <v>4.11</v>
      </c>
      <c r="E22" s="1">
        <v>2.86</v>
      </c>
    </row>
    <row r="23" spans="1:5">
      <c r="A23" s="1">
        <v>2024</v>
      </c>
      <c r="B23" s="1">
        <v>1.76</v>
      </c>
      <c r="C23" s="1">
        <v>1.23</v>
      </c>
      <c r="D23" s="1">
        <v>4.18</v>
      </c>
      <c r="E23" s="1">
        <v>2.9</v>
      </c>
    </row>
    <row r="24" spans="1:5">
      <c r="A24" s="1">
        <v>2025</v>
      </c>
      <c r="B24" s="1">
        <v>1.75</v>
      </c>
      <c r="C24" s="1">
        <v>1.19</v>
      </c>
      <c r="D24" s="1">
        <v>4.17</v>
      </c>
      <c r="E24" s="1">
        <v>2.91</v>
      </c>
    </row>
    <row r="25" spans="1:5">
      <c r="A25" s="1">
        <v>2026</v>
      </c>
      <c r="B25" s="1">
        <v>1.81</v>
      </c>
      <c r="C25" s="1">
        <v>1.27</v>
      </c>
      <c r="D25" s="1">
        <v>4.03</v>
      </c>
      <c r="E25" s="1">
        <v>2.88</v>
      </c>
    </row>
    <row r="26" spans="1:5">
      <c r="A26" s="1">
        <v>2027</v>
      </c>
      <c r="B26" s="1">
        <v>1.82</v>
      </c>
      <c r="C26" s="1">
        <v>1.3</v>
      </c>
      <c r="D26" s="1">
        <v>3.85</v>
      </c>
      <c r="E26" s="1">
        <v>2.81</v>
      </c>
    </row>
    <row r="27" spans="1:5">
      <c r="A27" s="1">
        <v>2028</v>
      </c>
      <c r="B27" s="1">
        <v>1.8</v>
      </c>
      <c r="C27" s="1">
        <v>1.29</v>
      </c>
      <c r="D27" s="1">
        <v>3.69</v>
      </c>
      <c r="E27" s="1">
        <v>2.73</v>
      </c>
    </row>
    <row r="28" spans="1:5">
      <c r="A28" s="1">
        <v>2029</v>
      </c>
      <c r="B28" s="1">
        <v>1.78</v>
      </c>
      <c r="C28" s="1">
        <v>1.27</v>
      </c>
      <c r="D28" s="1">
        <v>3.55</v>
      </c>
      <c r="E28" s="1">
        <v>2.65</v>
      </c>
    </row>
    <row r="29" spans="1:5">
      <c r="A29" s="1">
        <v>2030</v>
      </c>
      <c r="B29" s="1">
        <v>1.76</v>
      </c>
      <c r="C29" s="1">
        <v>1.27</v>
      </c>
      <c r="D29" s="1">
        <v>3.45</v>
      </c>
      <c r="E29" s="1">
        <v>2.6</v>
      </c>
    </row>
    <row r="30" spans="1:5">
      <c r="A30" s="1">
        <v>2031</v>
      </c>
      <c r="B30" s="1">
        <v>1.75</v>
      </c>
      <c r="C30" s="1">
        <v>1.3</v>
      </c>
      <c r="D30" s="1">
        <v>3.37</v>
      </c>
      <c r="E30" s="1">
        <v>2.56</v>
      </c>
    </row>
    <row r="31" spans="1:5">
      <c r="A31" s="1">
        <v>2032</v>
      </c>
      <c r="B31" s="1">
        <v>1.74</v>
      </c>
      <c r="C31" s="1">
        <v>1.33</v>
      </c>
      <c r="D31" s="1">
        <v>3.31</v>
      </c>
      <c r="E31" s="1">
        <v>2.53</v>
      </c>
    </row>
    <row r="32" spans="1:5">
      <c r="A32" s="1">
        <v>2033</v>
      </c>
      <c r="B32" s="1">
        <v>1.73</v>
      </c>
      <c r="C32" s="1">
        <v>1.36</v>
      </c>
      <c r="D32" s="1">
        <v>3.24</v>
      </c>
      <c r="E32" s="1">
        <v>2.5</v>
      </c>
    </row>
    <row r="33" spans="1:5">
      <c r="A33" s="1">
        <v>2034</v>
      </c>
      <c r="B33" s="1">
        <v>1.72</v>
      </c>
      <c r="C33" s="1">
        <v>1.39</v>
      </c>
      <c r="D33" s="1">
        <v>3.18</v>
      </c>
      <c r="E33" s="1">
        <v>2.47</v>
      </c>
    </row>
    <row r="34" spans="1:5">
      <c r="A34" s="1">
        <v>2035</v>
      </c>
      <c r="B34" s="1">
        <v>1.71</v>
      </c>
      <c r="C34" s="1">
        <v>1.42</v>
      </c>
      <c r="D34" s="1">
        <v>3.11</v>
      </c>
      <c r="E34" s="1">
        <v>2.43</v>
      </c>
    </row>
    <row r="35" spans="1:5">
      <c r="A35" s="1">
        <v>2036</v>
      </c>
      <c r="B35" s="1">
        <v>1.69</v>
      </c>
      <c r="C35" s="1">
        <v>1.44</v>
      </c>
      <c r="D35" s="1">
        <v>3.05</v>
      </c>
      <c r="E35" s="1">
        <v>2.39</v>
      </c>
    </row>
    <row r="36" spans="1:5">
      <c r="A36" s="1">
        <v>2037</v>
      </c>
      <c r="B36" s="1">
        <v>1.68</v>
      </c>
      <c r="C36" s="1">
        <v>1.46</v>
      </c>
      <c r="D36" s="1">
        <v>2.98</v>
      </c>
      <c r="E36" s="1">
        <v>2.35</v>
      </c>
    </row>
    <row r="37" spans="1:5">
      <c r="A37" s="1">
        <v>2038</v>
      </c>
      <c r="B37" s="1">
        <v>1.67</v>
      </c>
      <c r="C37" s="1">
        <v>1.47</v>
      </c>
      <c r="D37" s="1">
        <v>2.92</v>
      </c>
      <c r="E37" s="1">
        <v>2.32</v>
      </c>
    </row>
    <row r="38" spans="1:5">
      <c r="A38" s="1">
        <v>2039</v>
      </c>
      <c r="B38" s="1">
        <v>1.65</v>
      </c>
      <c r="C38" s="1">
        <v>1.48</v>
      </c>
      <c r="D38" s="1">
        <v>2.86</v>
      </c>
      <c r="E38" s="1">
        <v>2.28</v>
      </c>
    </row>
    <row r="39" spans="1:5">
      <c r="A39" s="1">
        <v>2040</v>
      </c>
      <c r="B39" s="1">
        <v>1.63</v>
      </c>
      <c r="C39" s="1">
        <v>1.48</v>
      </c>
      <c r="D39" s="1">
        <v>2.8</v>
      </c>
      <c r="E39" s="1">
        <v>2.24</v>
      </c>
    </row>
    <row r="40" spans="1:5">
      <c r="A40" s="1">
        <v>2041</v>
      </c>
      <c r="B40" s="1">
        <v>1.62</v>
      </c>
      <c r="C40" s="1">
        <v>1.47</v>
      </c>
      <c r="D40" s="1">
        <v>2.74</v>
      </c>
      <c r="E40" s="1">
        <v>2.21</v>
      </c>
    </row>
    <row r="41" spans="1:5">
      <c r="A41" s="1">
        <v>2042</v>
      </c>
      <c r="B41" s="1">
        <v>1.6</v>
      </c>
      <c r="C41" s="1">
        <v>1.47</v>
      </c>
      <c r="D41" s="1">
        <v>2.68</v>
      </c>
      <c r="E41" s="1">
        <v>2.17</v>
      </c>
    </row>
    <row r="42" spans="1:5">
      <c r="A42" s="1">
        <v>2043</v>
      </c>
      <c r="B42" s="1">
        <v>1.59</v>
      </c>
      <c r="C42" s="1">
        <v>1.46</v>
      </c>
      <c r="D42" s="1">
        <v>2.62</v>
      </c>
      <c r="E42" s="1">
        <v>2.13</v>
      </c>
    </row>
    <row r="43" spans="1:5">
      <c r="A43" s="1">
        <v>2044</v>
      </c>
      <c r="B43" s="1">
        <v>1.57</v>
      </c>
      <c r="C43" s="1">
        <v>1.46</v>
      </c>
      <c r="D43" s="1">
        <v>2.55</v>
      </c>
      <c r="E43" s="1">
        <v>2.09</v>
      </c>
    </row>
    <row r="44" spans="1:5">
      <c r="A44" s="1">
        <v>2045</v>
      </c>
      <c r="B44" s="1">
        <v>1.56</v>
      </c>
      <c r="C44" s="1">
        <v>1.45</v>
      </c>
      <c r="D44" s="1">
        <v>2.49</v>
      </c>
      <c r="E44" s="1">
        <v>2.05</v>
      </c>
    </row>
    <row r="45" spans="1:5">
      <c r="A45" s="1">
        <v>2046</v>
      </c>
      <c r="B45" s="1">
        <v>1.54</v>
      </c>
      <c r="C45" s="1">
        <v>1.44</v>
      </c>
      <c r="D45" s="1">
        <v>2.42</v>
      </c>
      <c r="E45" s="1">
        <v>2.01</v>
      </c>
    </row>
    <row r="46" spans="1:5">
      <c r="A46" s="1">
        <v>2047</v>
      </c>
      <c r="B46" s="1">
        <v>1.52</v>
      </c>
      <c r="C46" s="1">
        <v>1.43</v>
      </c>
      <c r="D46" s="1">
        <v>2.36</v>
      </c>
      <c r="E46" s="1">
        <v>1.97</v>
      </c>
    </row>
    <row r="47" spans="1:5">
      <c r="A47" s="1">
        <v>2048</v>
      </c>
      <c r="B47" s="1">
        <v>1.51</v>
      </c>
      <c r="C47" s="1">
        <v>1.43</v>
      </c>
      <c r="D47" s="1">
        <v>2.3</v>
      </c>
      <c r="E47" s="1">
        <v>1.93</v>
      </c>
    </row>
    <row r="48" spans="1:5">
      <c r="A48" s="1">
        <v>2049</v>
      </c>
      <c r="B48" s="1">
        <v>1.49</v>
      </c>
      <c r="C48" s="1">
        <v>1.42</v>
      </c>
      <c r="D48" s="1">
        <v>2.24</v>
      </c>
      <c r="E48" s="1">
        <v>1.89</v>
      </c>
    </row>
    <row r="49" spans="1:5">
      <c r="A49" s="1">
        <v>2050</v>
      </c>
      <c r="B49" s="1">
        <v>1.48</v>
      </c>
      <c r="C49" s="1">
        <v>1.42</v>
      </c>
      <c r="D49" s="1">
        <v>2.19</v>
      </c>
      <c r="E49" s="1">
        <v>1.86</v>
      </c>
    </row>
    <row r="50" spans="1:5">
      <c r="A50" s="1">
        <v>2051</v>
      </c>
      <c r="B50" s="1">
        <v>1.46</v>
      </c>
      <c r="C50" s="1">
        <v>1.41</v>
      </c>
      <c r="D50" s="1">
        <v>2.14</v>
      </c>
      <c r="E50" s="1">
        <v>1.83</v>
      </c>
    </row>
    <row r="51" spans="1:5">
      <c r="A51" s="1">
        <v>2052</v>
      </c>
      <c r="B51" s="1">
        <v>1.45</v>
      </c>
      <c r="C51" s="1">
        <v>1.41</v>
      </c>
      <c r="D51" s="1">
        <v>2.1</v>
      </c>
      <c r="E51" s="1">
        <v>1.8</v>
      </c>
    </row>
    <row r="52" spans="1:5">
      <c r="A52" s="1">
        <v>2053</v>
      </c>
      <c r="B52" s="1">
        <v>1.43</v>
      </c>
      <c r="C52" s="1">
        <v>1.4</v>
      </c>
      <c r="D52" s="1">
        <v>2.06</v>
      </c>
      <c r="E52" s="1">
        <v>1.78</v>
      </c>
    </row>
    <row r="53" spans="1:5">
      <c r="A53" s="1">
        <v>2054</v>
      </c>
      <c r="B53" s="1">
        <v>1.41</v>
      </c>
      <c r="C53" s="1">
        <v>1.4</v>
      </c>
      <c r="D53" s="1">
        <v>2.03</v>
      </c>
      <c r="E53" s="1">
        <v>1.75</v>
      </c>
    </row>
    <row r="54" spans="1:5">
      <c r="A54" s="1">
        <v>2055</v>
      </c>
      <c r="B54" s="1">
        <v>1.4</v>
      </c>
      <c r="C54" s="1">
        <v>1.39</v>
      </c>
      <c r="D54" s="1">
        <v>2.01</v>
      </c>
      <c r="E54" s="1">
        <v>1.74</v>
      </c>
    </row>
    <row r="55" spans="1:5">
      <c r="A55" s="1">
        <v>2056</v>
      </c>
      <c r="B55" s="1">
        <v>1.38</v>
      </c>
      <c r="C55" s="1">
        <v>1.38</v>
      </c>
      <c r="D55" s="1">
        <v>1.99</v>
      </c>
      <c r="E55" s="1">
        <v>1.72</v>
      </c>
    </row>
    <row r="56" spans="1:5">
      <c r="A56" s="1">
        <v>2057</v>
      </c>
      <c r="B56" s="1">
        <v>1.37</v>
      </c>
      <c r="C56" s="1">
        <v>1.38</v>
      </c>
      <c r="D56" s="1">
        <v>1.97</v>
      </c>
      <c r="E56" s="1">
        <v>1.71</v>
      </c>
    </row>
    <row r="57" spans="1:5">
      <c r="A57" s="1">
        <v>2058</v>
      </c>
      <c r="B57" s="1">
        <v>1.35</v>
      </c>
      <c r="C57" s="1">
        <v>1.37</v>
      </c>
      <c r="D57" s="1">
        <v>1.96</v>
      </c>
      <c r="E57" s="1">
        <v>1.7</v>
      </c>
    </row>
    <row r="58" spans="1:5">
      <c r="A58" s="1">
        <v>2059</v>
      </c>
      <c r="B58" s="1">
        <v>1.34</v>
      </c>
      <c r="C58" s="1">
        <v>1.37</v>
      </c>
      <c r="D58" s="1">
        <v>1.95</v>
      </c>
      <c r="E58" s="1">
        <v>1.69</v>
      </c>
    </row>
    <row r="59" spans="1:5">
      <c r="A59" s="1">
        <v>2060</v>
      </c>
      <c r="B59" s="1">
        <v>1.33</v>
      </c>
      <c r="C59" s="1">
        <v>1.36</v>
      </c>
      <c r="D59" s="1">
        <v>1.93</v>
      </c>
      <c r="E59" s="1">
        <v>1.67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8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72</v>
      </c>
    </row>
    <row r="3" spans="1:2">
      <c r="A3" s="2" t="s">
        <v>70</v>
      </c>
      <c r="B3" s="2" t="s">
        <v>71</v>
      </c>
    </row>
    <row r="4" spans="1:2">
      <c r="A4" s="1" t="s">
        <v>65</v>
      </c>
      <c r="B4" s="1">
        <v>34</v>
      </c>
    </row>
    <row r="5" spans="1:2">
      <c r="A5" s="1" t="s">
        <v>66</v>
      </c>
      <c r="B5" s="1">
        <v>24</v>
      </c>
    </row>
    <row r="6" spans="1:2">
      <c r="A6" s="1" t="s">
        <v>67</v>
      </c>
      <c r="B6" s="1">
        <v>6</v>
      </c>
    </row>
    <row r="7" spans="1:2">
      <c r="A7" s="1" t="s">
        <v>68</v>
      </c>
      <c r="B7" s="1">
        <v>15</v>
      </c>
    </row>
    <row r="8" spans="1:2">
      <c r="A8" s="1" t="s">
        <v>69</v>
      </c>
      <c r="B8" s="1">
        <v>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47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119</v>
      </c>
    </row>
    <row r="3" spans="1:2">
      <c r="A3" s="2" t="s">
        <v>117</v>
      </c>
      <c r="B3" s="2" t="s">
        <v>118</v>
      </c>
    </row>
    <row r="4" spans="1:2">
      <c r="A4" s="1" t="s">
        <v>73</v>
      </c>
      <c r="B4" s="1">
        <v>84</v>
      </c>
    </row>
    <row r="5" spans="1:2">
      <c r="A5" s="1" t="s">
        <v>74</v>
      </c>
      <c r="B5" s="1">
        <v>77</v>
      </c>
    </row>
    <row r="6" spans="1:2">
      <c r="A6" s="1" t="s">
        <v>75</v>
      </c>
      <c r="B6" s="1">
        <v>71</v>
      </c>
    </row>
    <row r="7" spans="1:2">
      <c r="A7" s="1" t="s">
        <v>76</v>
      </c>
      <c r="B7" s="1">
        <v>70</v>
      </c>
    </row>
    <row r="8" spans="1:2">
      <c r="A8" s="1" t="s">
        <v>77</v>
      </c>
      <c r="B8" s="1">
        <v>69</v>
      </c>
    </row>
    <row r="9" spans="1:2">
      <c r="A9" s="1" t="s">
        <v>78</v>
      </c>
      <c r="B9" s="1">
        <v>67</v>
      </c>
    </row>
    <row r="10" spans="1:2">
      <c r="A10" s="1" t="s">
        <v>79</v>
      </c>
      <c r="B10" s="1">
        <v>63</v>
      </c>
    </row>
    <row r="11" spans="1:2">
      <c r="A11" s="1" t="s">
        <v>80</v>
      </c>
      <c r="B11" s="1">
        <v>63</v>
      </c>
    </row>
    <row r="12" spans="1:2">
      <c r="A12" s="1" t="s">
        <v>81</v>
      </c>
      <c r="B12" s="1">
        <v>63</v>
      </c>
    </row>
    <row r="13" spans="1:2">
      <c r="A13" s="1" t="s">
        <v>82</v>
      </c>
      <c r="B13" s="1">
        <v>62</v>
      </c>
    </row>
    <row r="14" spans="1:2">
      <c r="A14" s="1" t="s">
        <v>83</v>
      </c>
      <c r="B14" s="1">
        <v>61</v>
      </c>
    </row>
    <row r="15" spans="1:2">
      <c r="A15" s="1" t="s">
        <v>84</v>
      </c>
      <c r="B15" s="1">
        <v>58</v>
      </c>
    </row>
    <row r="16" spans="1:2">
      <c r="A16" s="1" t="s">
        <v>85</v>
      </c>
      <c r="B16" s="1">
        <v>57</v>
      </c>
    </row>
    <row r="17" spans="1:2">
      <c r="A17" s="1" t="s">
        <v>86</v>
      </c>
      <c r="B17" s="1">
        <v>56</v>
      </c>
    </row>
    <row r="18" spans="1:2">
      <c r="A18" s="1" t="s">
        <v>87</v>
      </c>
      <c r="B18" s="1">
        <v>55</v>
      </c>
    </row>
    <row r="19" spans="1:2">
      <c r="A19" s="1" t="s">
        <v>88</v>
      </c>
      <c r="B19" s="1">
        <v>52</v>
      </c>
    </row>
    <row r="20" spans="1:2">
      <c r="A20" s="1" t="s">
        <v>89</v>
      </c>
      <c r="B20" s="1">
        <v>52</v>
      </c>
    </row>
    <row r="21" spans="1:2">
      <c r="A21" s="1" t="s">
        <v>90</v>
      </c>
      <c r="B21" s="1">
        <v>50</v>
      </c>
    </row>
    <row r="22" spans="1:2">
      <c r="A22" s="1" t="s">
        <v>91</v>
      </c>
      <c r="B22" s="1">
        <v>50</v>
      </c>
    </row>
    <row r="23" spans="1:2">
      <c r="A23" s="1" t="s">
        <v>92</v>
      </c>
      <c r="B23" s="1">
        <v>49</v>
      </c>
    </row>
    <row r="24" spans="1:2">
      <c r="A24" s="1" t="s">
        <v>93</v>
      </c>
      <c r="B24" s="1">
        <v>45</v>
      </c>
    </row>
    <row r="25" spans="1:2">
      <c r="A25" s="1" t="s">
        <v>94</v>
      </c>
      <c r="B25" s="1">
        <v>42</v>
      </c>
    </row>
    <row r="26" spans="1:2">
      <c r="A26" s="1" t="s">
        <v>95</v>
      </c>
      <c r="B26" s="1">
        <v>40</v>
      </c>
    </row>
    <row r="27" spans="1:2">
      <c r="A27" s="1" t="s">
        <v>96</v>
      </c>
      <c r="B27" s="1">
        <v>39</v>
      </c>
    </row>
    <row r="28" spans="1:2">
      <c r="A28" s="1" t="s">
        <v>97</v>
      </c>
      <c r="B28" s="1">
        <v>38</v>
      </c>
    </row>
    <row r="29" spans="1:2">
      <c r="A29" s="1" t="s">
        <v>98</v>
      </c>
      <c r="B29" s="1">
        <v>37</v>
      </c>
    </row>
    <row r="30" spans="1:2">
      <c r="A30" s="1" t="s">
        <v>99</v>
      </c>
      <c r="B30" s="1">
        <v>37</v>
      </c>
    </row>
    <row r="31" spans="1:2">
      <c r="A31" s="1" t="s">
        <v>100</v>
      </c>
      <c r="B31" s="1">
        <v>36</v>
      </c>
    </row>
    <row r="32" spans="1:2">
      <c r="A32" s="1" t="s">
        <v>101</v>
      </c>
      <c r="B32" s="1">
        <v>36</v>
      </c>
    </row>
    <row r="33" spans="1:2">
      <c r="A33" s="1" t="s">
        <v>102</v>
      </c>
      <c r="B33" s="1">
        <v>34</v>
      </c>
    </row>
    <row r="34" spans="1:2">
      <c r="A34" s="1" t="s">
        <v>103</v>
      </c>
      <c r="B34" s="1">
        <v>33</v>
      </c>
    </row>
    <row r="35" spans="1:2">
      <c r="A35" s="1" t="s">
        <v>104</v>
      </c>
      <c r="B35" s="1">
        <v>32</v>
      </c>
    </row>
    <row r="36" spans="1:2">
      <c r="A36" s="1" t="s">
        <v>105</v>
      </c>
      <c r="B36" s="1">
        <v>30</v>
      </c>
    </row>
    <row r="37" spans="1:2">
      <c r="A37" s="1" t="s">
        <v>106</v>
      </c>
      <c r="B37" s="1">
        <v>25</v>
      </c>
    </row>
    <row r="38" spans="1:2">
      <c r="A38" s="1" t="s">
        <v>107</v>
      </c>
      <c r="B38" s="1">
        <v>25</v>
      </c>
    </row>
    <row r="39" spans="1:2">
      <c r="A39" s="1" t="s">
        <v>108</v>
      </c>
      <c r="B39" s="1">
        <v>24</v>
      </c>
    </row>
    <row r="40" spans="1:2">
      <c r="A40" s="1" t="s">
        <v>109</v>
      </c>
      <c r="B40" s="1">
        <v>22</v>
      </c>
    </row>
    <row r="41" spans="1:2">
      <c r="A41" s="1" t="s">
        <v>110</v>
      </c>
      <c r="B41" s="1">
        <v>21</v>
      </c>
    </row>
    <row r="42" spans="1:2">
      <c r="A42" s="1" t="s">
        <v>111</v>
      </c>
      <c r="B42" s="1">
        <v>18</v>
      </c>
    </row>
    <row r="43" spans="1:2">
      <c r="A43" s="1" t="s">
        <v>112</v>
      </c>
      <c r="B43" s="1">
        <v>14</v>
      </c>
    </row>
    <row r="44" spans="1:2">
      <c r="A44" s="1" t="s">
        <v>113</v>
      </c>
      <c r="B44" s="1">
        <v>10</v>
      </c>
    </row>
    <row r="45" spans="1:2">
      <c r="A45" s="1" t="s">
        <v>114</v>
      </c>
      <c r="B45" s="1">
        <v>8</v>
      </c>
    </row>
    <row r="46" spans="1:2">
      <c r="A46" s="1" t="s">
        <v>115</v>
      </c>
      <c r="B46" s="1">
        <v>3</v>
      </c>
    </row>
    <row r="47" spans="1:2">
      <c r="A47" s="1" t="s">
        <v>116</v>
      </c>
      <c r="B47" s="1">
        <v>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22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124</v>
      </c>
    </row>
    <row r="3" spans="1:5">
      <c r="A3" s="2" t="s">
        <v>16</v>
      </c>
      <c r="B3" s="2" t="s">
        <v>120</v>
      </c>
      <c r="C3" s="2" t="s">
        <v>121</v>
      </c>
      <c r="D3" s="2" t="s">
        <v>122</v>
      </c>
      <c r="E3" s="2" t="s">
        <v>123</v>
      </c>
    </row>
    <row r="4" spans="1:5">
      <c r="A4" s="1">
        <v>2010</v>
      </c>
      <c r="B4" s="1">
        <v>33</v>
      </c>
    </row>
    <row r="5" spans="1:5">
      <c r="A5" s="1">
        <v>2011</v>
      </c>
      <c r="B5" s="1">
        <v>34</v>
      </c>
    </row>
    <row r="6" spans="1:5">
      <c r="A6" s="1">
        <v>2012</v>
      </c>
      <c r="B6" s="1">
        <v>34</v>
      </c>
    </row>
    <row r="7" spans="1:5">
      <c r="A7" s="1">
        <v>2013</v>
      </c>
      <c r="B7" s="1">
        <v>35</v>
      </c>
    </row>
    <row r="8" spans="1:5">
      <c r="A8" s="1">
        <v>2014</v>
      </c>
      <c r="B8" s="1">
        <v>35</v>
      </c>
    </row>
    <row r="9" spans="1:5">
      <c r="A9" s="1">
        <v>2015</v>
      </c>
      <c r="B9" s="1">
        <v>35</v>
      </c>
    </row>
    <row r="10" spans="1:5">
      <c r="A10" s="1">
        <v>2016</v>
      </c>
      <c r="B10" s="1">
        <v>35</v>
      </c>
    </row>
    <row r="11" spans="1:5">
      <c r="A11" s="1">
        <v>2017</v>
      </c>
      <c r="B11" s="1">
        <v>36</v>
      </c>
    </row>
    <row r="12" spans="1:5">
      <c r="A12" s="1">
        <v>2018</v>
      </c>
      <c r="B12" s="1">
        <v>37</v>
      </c>
    </row>
    <row r="13" spans="1:5">
      <c r="A13" s="1">
        <v>2019</v>
      </c>
      <c r="B13" s="1">
        <v>37</v>
      </c>
    </row>
    <row r="14" spans="1:5">
      <c r="A14" s="1">
        <v>2020</v>
      </c>
      <c r="B14" s="1">
        <v>35</v>
      </c>
    </row>
    <row r="15" spans="1:5">
      <c r="A15" s="1">
        <v>2021</v>
      </c>
      <c r="B15" s="1">
        <v>37</v>
      </c>
    </row>
    <row r="16" spans="1:5">
      <c r="A16" s="1">
        <v>2022</v>
      </c>
      <c r="B16" s="1">
        <v>37</v>
      </c>
      <c r="C16" s="1">
        <v>37</v>
      </c>
      <c r="D16" s="1">
        <v>37</v>
      </c>
      <c r="E16" s="1">
        <v>37</v>
      </c>
    </row>
    <row r="17" spans="1:5">
      <c r="A17" s="1">
        <v>2025</v>
      </c>
      <c r="C17" s="1">
        <v>37</v>
      </c>
      <c r="D17" s="1">
        <v>36</v>
      </c>
    </row>
    <row r="18" spans="1:5">
      <c r="A18" s="1">
        <v>2030</v>
      </c>
      <c r="C18" s="1">
        <v>35</v>
      </c>
      <c r="D18" s="1">
        <v>31</v>
      </c>
      <c r="E18" s="1">
        <v>43</v>
      </c>
    </row>
    <row r="19" spans="1:5">
      <c r="A19" s="1">
        <v>2035</v>
      </c>
      <c r="C19" s="1">
        <v>33</v>
      </c>
      <c r="D19" s="1">
        <v>24</v>
      </c>
      <c r="E19" s="1">
        <v>46</v>
      </c>
    </row>
    <row r="20" spans="1:5">
      <c r="A20" s="1">
        <v>2040</v>
      </c>
      <c r="C20" s="1">
        <v>32</v>
      </c>
      <c r="D20" s="1">
        <v>19</v>
      </c>
      <c r="E20" s="1">
        <v>48</v>
      </c>
    </row>
    <row r="21" spans="1:5">
      <c r="A21" s="1">
        <v>2045</v>
      </c>
      <c r="C21" s="1">
        <v>31</v>
      </c>
      <c r="D21" s="1">
        <v>15</v>
      </c>
      <c r="E21" s="1">
        <v>51</v>
      </c>
    </row>
    <row r="22" spans="1:5">
      <c r="A22" s="1">
        <v>2050</v>
      </c>
      <c r="C22" s="1">
        <v>30</v>
      </c>
      <c r="D22" s="1">
        <v>12</v>
      </c>
      <c r="E22" s="1">
        <v>53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C66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127</v>
      </c>
    </row>
    <row r="3" spans="1:3">
      <c r="A3" s="2" t="s">
        <v>16</v>
      </c>
      <c r="B3" s="2" t="s">
        <v>125</v>
      </c>
      <c r="C3" s="2" t="s">
        <v>126</v>
      </c>
    </row>
    <row r="4" spans="1:3">
      <c r="A4" s="1">
        <v>1960</v>
      </c>
      <c r="B4" s="1">
        <v>1</v>
      </c>
      <c r="C4" s="1">
        <v>1</v>
      </c>
    </row>
    <row r="5" spans="1:3">
      <c r="A5" s="1">
        <v>1961</v>
      </c>
      <c r="B5" s="1">
        <v>1.16</v>
      </c>
      <c r="C5" s="1">
        <v>1.05</v>
      </c>
    </row>
    <row r="6" spans="1:3">
      <c r="A6" s="1">
        <v>1962</v>
      </c>
      <c r="B6" s="1">
        <v>1.13</v>
      </c>
      <c r="C6" s="1">
        <v>1.12</v>
      </c>
    </row>
    <row r="7" spans="1:3">
      <c r="A7" s="1">
        <v>1963</v>
      </c>
      <c r="B7" s="1">
        <v>1.28</v>
      </c>
      <c r="C7" s="1">
        <v>1.21</v>
      </c>
    </row>
    <row r="8" spans="1:3">
      <c r="A8" s="1">
        <v>1964</v>
      </c>
      <c r="B8" s="1">
        <v>1.39</v>
      </c>
      <c r="C8" s="1">
        <v>1.33</v>
      </c>
    </row>
    <row r="9" spans="1:3">
      <c r="A9" s="1">
        <v>1965</v>
      </c>
      <c r="B9" s="1">
        <v>1.51</v>
      </c>
      <c r="C9" s="1">
        <v>1.44</v>
      </c>
    </row>
    <row r="10" spans="1:3">
      <c r="A10" s="1">
        <v>1966</v>
      </c>
      <c r="B10" s="1">
        <v>1.46</v>
      </c>
      <c r="C10" s="1">
        <v>1.57</v>
      </c>
    </row>
    <row r="11" spans="1:3">
      <c r="A11" s="1">
        <v>1967</v>
      </c>
      <c r="B11" s="1">
        <v>1.71</v>
      </c>
      <c r="C11" s="1">
        <v>1.67</v>
      </c>
    </row>
    <row r="12" spans="1:3">
      <c r="A12" s="1">
        <v>1968</v>
      </c>
      <c r="B12" s="1">
        <v>1.97</v>
      </c>
      <c r="C12" s="1">
        <v>1.8</v>
      </c>
    </row>
    <row r="13" spans="1:3">
      <c r="A13" s="1">
        <v>1969</v>
      </c>
      <c r="B13" s="1">
        <v>1.88</v>
      </c>
      <c r="C13" s="1">
        <v>1.99</v>
      </c>
    </row>
    <row r="14" spans="1:3">
      <c r="A14" s="1">
        <v>1970</v>
      </c>
      <c r="B14" s="1">
        <v>1.91</v>
      </c>
      <c r="C14" s="1">
        <v>2.18</v>
      </c>
    </row>
    <row r="15" spans="1:3">
      <c r="A15" s="1">
        <v>1971</v>
      </c>
      <c r="B15" s="1">
        <v>2.25</v>
      </c>
      <c r="C15" s="1">
        <v>2.41</v>
      </c>
    </row>
    <row r="16" spans="1:3">
      <c r="A16" s="1">
        <v>1972</v>
      </c>
      <c r="B16" s="1">
        <v>2.69</v>
      </c>
      <c r="C16" s="1">
        <v>2.78</v>
      </c>
    </row>
    <row r="17" spans="1:3">
      <c r="A17" s="1">
        <v>1973</v>
      </c>
      <c r="B17" s="1">
        <v>2.46</v>
      </c>
      <c r="C17" s="1">
        <v>3.37</v>
      </c>
    </row>
    <row r="18" spans="1:3">
      <c r="A18" s="1">
        <v>1974</v>
      </c>
      <c r="B18" s="1">
        <v>2.08</v>
      </c>
      <c r="C18" s="1">
        <v>3.86</v>
      </c>
    </row>
    <row r="19" spans="1:3">
      <c r="A19" s="1">
        <v>1975</v>
      </c>
      <c r="B19" s="1">
        <v>2.59</v>
      </c>
      <c r="C19" s="1">
        <v>4.32</v>
      </c>
    </row>
    <row r="20" spans="1:3">
      <c r="A20" s="1">
        <v>1976</v>
      </c>
      <c r="B20" s="1">
        <v>2.99</v>
      </c>
      <c r="C20" s="1">
        <v>4.69</v>
      </c>
    </row>
    <row r="21" spans="1:3">
      <c r="A21" s="1">
        <v>1977</v>
      </c>
      <c r="B21" s="1">
        <v>3.26</v>
      </c>
      <c r="C21" s="1">
        <v>5.31</v>
      </c>
    </row>
    <row r="22" spans="1:3">
      <c r="A22" s="1">
        <v>1978</v>
      </c>
      <c r="B22" s="1">
        <v>3.85</v>
      </c>
      <c r="C22" s="1">
        <v>6.33</v>
      </c>
    </row>
    <row r="23" spans="1:3">
      <c r="A23" s="1">
        <v>1979</v>
      </c>
      <c r="B23" s="1">
        <v>4.3</v>
      </c>
      <c r="C23" s="1">
        <v>7.36</v>
      </c>
    </row>
    <row r="24" spans="1:3">
      <c r="A24" s="1">
        <v>1980</v>
      </c>
      <c r="B24" s="1">
        <v>5.24</v>
      </c>
      <c r="C24" s="1">
        <v>8.32</v>
      </c>
    </row>
    <row r="25" spans="1:3">
      <c r="A25" s="1">
        <v>1981</v>
      </c>
      <c r="B25" s="1">
        <v>5</v>
      </c>
      <c r="C25" s="1">
        <v>8.58</v>
      </c>
    </row>
    <row r="26" spans="1:3">
      <c r="A26" s="1">
        <v>1982</v>
      </c>
      <c r="B26" s="1">
        <v>5.65</v>
      </c>
      <c r="C26" s="1">
        <v>8.460000000000001</v>
      </c>
    </row>
    <row r="27" spans="1:3">
      <c r="A27" s="1">
        <v>1983</v>
      </c>
      <c r="B27" s="1">
        <v>6.62</v>
      </c>
      <c r="C27" s="1">
        <v>8.69</v>
      </c>
    </row>
    <row r="28" spans="1:3">
      <c r="A28" s="1">
        <v>1984</v>
      </c>
      <c r="B28" s="1">
        <v>6.9</v>
      </c>
      <c r="C28" s="1">
        <v>9.02</v>
      </c>
    </row>
    <row r="29" spans="1:3">
      <c r="A29" s="1">
        <v>1985</v>
      </c>
      <c r="B29" s="1">
        <v>9.5</v>
      </c>
      <c r="C29" s="1">
        <v>9.4</v>
      </c>
    </row>
    <row r="30" spans="1:3">
      <c r="A30" s="1">
        <v>1986</v>
      </c>
      <c r="B30" s="1">
        <v>12.85</v>
      </c>
      <c r="C30" s="1">
        <v>11.11</v>
      </c>
    </row>
    <row r="31" spans="1:3">
      <c r="A31" s="1">
        <v>1987</v>
      </c>
      <c r="B31" s="1">
        <v>14.97</v>
      </c>
      <c r="C31" s="1">
        <v>12.71</v>
      </c>
    </row>
    <row r="32" spans="1:3">
      <c r="A32" s="1">
        <v>1988</v>
      </c>
      <c r="B32" s="1">
        <v>17.63</v>
      </c>
      <c r="C32" s="1">
        <v>14.22</v>
      </c>
    </row>
    <row r="33" spans="1:3">
      <c r="A33" s="1">
        <v>1989</v>
      </c>
      <c r="B33" s="1">
        <v>20.42</v>
      </c>
      <c r="C33" s="1">
        <v>14.8</v>
      </c>
    </row>
    <row r="34" spans="1:3">
      <c r="A34" s="1">
        <v>1990</v>
      </c>
      <c r="B34" s="1">
        <v>18.57</v>
      </c>
      <c r="C34" s="1">
        <v>16.61</v>
      </c>
    </row>
    <row r="35" spans="1:3">
      <c r="A35" s="1">
        <v>1991</v>
      </c>
      <c r="B35" s="1">
        <v>22.06</v>
      </c>
      <c r="C35" s="1">
        <v>17.33</v>
      </c>
    </row>
    <row r="36" spans="1:3">
      <c r="A36" s="1">
        <v>1992</v>
      </c>
      <c r="B36" s="1">
        <v>21.56</v>
      </c>
      <c r="C36" s="1">
        <v>18.55</v>
      </c>
    </row>
    <row r="37" spans="1:3">
      <c r="A37" s="1">
        <v>1993</v>
      </c>
      <c r="B37" s="1">
        <v>26.78</v>
      </c>
      <c r="C37" s="1">
        <v>19</v>
      </c>
    </row>
    <row r="38" spans="1:3">
      <c r="A38" s="1">
        <v>1994</v>
      </c>
      <c r="B38" s="1">
        <v>27.67</v>
      </c>
      <c r="C38" s="1">
        <v>20.27</v>
      </c>
    </row>
    <row r="39" spans="1:3">
      <c r="A39" s="1">
        <v>1995</v>
      </c>
      <c r="B39" s="1">
        <v>33.33</v>
      </c>
      <c r="C39" s="1">
        <v>22.57</v>
      </c>
    </row>
    <row r="40" spans="1:3">
      <c r="A40" s="1">
        <v>1996</v>
      </c>
      <c r="B40" s="1">
        <v>37.13</v>
      </c>
      <c r="C40" s="1">
        <v>23.1</v>
      </c>
    </row>
    <row r="41" spans="1:3">
      <c r="A41" s="1">
        <v>1997</v>
      </c>
      <c r="B41" s="1">
        <v>41.26</v>
      </c>
      <c r="C41" s="1">
        <v>23.02</v>
      </c>
    </row>
    <row r="42" spans="1:3">
      <c r="A42" s="1">
        <v>1998</v>
      </c>
      <c r="B42" s="1">
        <v>48.89</v>
      </c>
      <c r="C42" s="1">
        <v>22.99</v>
      </c>
    </row>
    <row r="43" spans="1:3">
      <c r="A43" s="1">
        <v>1999</v>
      </c>
      <c r="B43" s="1">
        <v>58.67</v>
      </c>
      <c r="C43" s="1">
        <v>23.74</v>
      </c>
    </row>
    <row r="44" spans="1:3">
      <c r="A44" s="1">
        <v>2000</v>
      </c>
      <c r="B44" s="1">
        <v>54.73</v>
      </c>
      <c r="C44" s="1">
        <v>24.54</v>
      </c>
    </row>
    <row r="45" spans="1:3">
      <c r="A45" s="1">
        <v>2001</v>
      </c>
      <c r="B45" s="1">
        <v>49.24</v>
      </c>
      <c r="C45" s="1">
        <v>24.39</v>
      </c>
    </row>
    <row r="46" spans="1:3">
      <c r="A46" s="1">
        <v>2002</v>
      </c>
      <c r="B46" s="1">
        <v>46.58</v>
      </c>
      <c r="C46" s="1">
        <v>25.33</v>
      </c>
    </row>
    <row r="47" spans="1:3">
      <c r="A47" s="1">
        <v>2003</v>
      </c>
      <c r="B47" s="1">
        <v>60.64</v>
      </c>
      <c r="C47" s="1">
        <v>28.4</v>
      </c>
    </row>
    <row r="48" spans="1:3">
      <c r="A48" s="1">
        <v>2004</v>
      </c>
      <c r="B48" s="1">
        <v>70.48999999999999</v>
      </c>
      <c r="C48" s="1">
        <v>32</v>
      </c>
    </row>
    <row r="49" spans="1:3">
      <c r="A49" s="1">
        <v>2005</v>
      </c>
      <c r="B49" s="1">
        <v>77.64</v>
      </c>
      <c r="C49" s="1">
        <v>34.65</v>
      </c>
    </row>
    <row r="50" spans="1:3">
      <c r="A50" s="1">
        <v>2006</v>
      </c>
      <c r="B50" s="1">
        <v>90.56999999999999</v>
      </c>
      <c r="C50" s="1">
        <v>37.55</v>
      </c>
    </row>
    <row r="51" spans="1:3">
      <c r="A51" s="1">
        <v>2007</v>
      </c>
      <c r="B51" s="1">
        <v>101.32</v>
      </c>
      <c r="C51" s="1">
        <v>42.32</v>
      </c>
    </row>
    <row r="52" spans="1:3">
      <c r="A52" s="1">
        <v>2008</v>
      </c>
      <c r="B52" s="1">
        <v>74.45</v>
      </c>
      <c r="C52" s="1">
        <v>46.5</v>
      </c>
    </row>
    <row r="53" spans="1:3">
      <c r="A53" s="1">
        <v>2009</v>
      </c>
      <c r="B53" s="1">
        <v>94.98</v>
      </c>
      <c r="C53" s="1">
        <v>44.08</v>
      </c>
    </row>
    <row r="54" spans="1:3">
      <c r="A54" s="1">
        <v>2010</v>
      </c>
      <c r="B54" s="1">
        <v>107.84</v>
      </c>
      <c r="C54" s="1">
        <v>48.3</v>
      </c>
    </row>
    <row r="55" spans="1:3">
      <c r="A55" s="1">
        <v>2011</v>
      </c>
      <c r="B55" s="1">
        <v>105.68</v>
      </c>
      <c r="C55" s="1">
        <v>53.55</v>
      </c>
    </row>
    <row r="56" spans="1:3">
      <c r="A56" s="1">
        <v>2012</v>
      </c>
      <c r="B56" s="1">
        <v>120.97</v>
      </c>
      <c r="C56" s="1">
        <v>54.75</v>
      </c>
    </row>
    <row r="57" spans="1:3">
      <c r="A57" s="1">
        <v>2013</v>
      </c>
      <c r="B57" s="1">
        <v>138.1</v>
      </c>
      <c r="C57" s="1">
        <v>56.27</v>
      </c>
    </row>
    <row r="58" spans="1:3">
      <c r="A58" s="1">
        <v>2014</v>
      </c>
      <c r="B58" s="1">
        <v>145.93</v>
      </c>
      <c r="C58" s="1">
        <v>57.81</v>
      </c>
    </row>
    <row r="59" spans="1:3">
      <c r="A59" s="1">
        <v>2015</v>
      </c>
      <c r="B59" s="1">
        <v>142.31</v>
      </c>
      <c r="C59" s="1">
        <v>54.51</v>
      </c>
    </row>
    <row r="60" spans="1:3">
      <c r="A60" s="1">
        <v>2016</v>
      </c>
      <c r="B60" s="1">
        <v>152.92</v>
      </c>
      <c r="C60" s="1">
        <v>55.4</v>
      </c>
    </row>
    <row r="61" spans="1:3">
      <c r="A61" s="1">
        <v>2017</v>
      </c>
      <c r="B61" s="1">
        <v>182.83</v>
      </c>
      <c r="C61" s="1">
        <v>59</v>
      </c>
    </row>
    <row r="62" spans="1:3">
      <c r="A62" s="1">
        <v>2018</v>
      </c>
      <c r="B62" s="1">
        <v>169.99</v>
      </c>
      <c r="C62" s="1">
        <v>62.66</v>
      </c>
    </row>
    <row r="63" spans="1:3">
      <c r="A63" s="1">
        <v>2019</v>
      </c>
      <c r="B63" s="1">
        <v>206.19</v>
      </c>
      <c r="C63" s="1">
        <v>63.55</v>
      </c>
    </row>
    <row r="64" spans="1:3">
      <c r="A64" s="1">
        <v>2020</v>
      </c>
      <c r="B64" s="1">
        <v>238.69</v>
      </c>
      <c r="C64" s="1">
        <v>61.73</v>
      </c>
    </row>
    <row r="65" spans="1:3">
      <c r="A65" s="1">
        <v>2021</v>
      </c>
      <c r="B65" s="1">
        <v>263.82</v>
      </c>
      <c r="C65" s="1">
        <v>70.62</v>
      </c>
    </row>
    <row r="66" spans="1:3">
      <c r="A66" s="1">
        <v>2022</v>
      </c>
      <c r="B66" s="1">
        <v>215.49</v>
      </c>
      <c r="C66" s="1">
        <v>73.36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56"/>
  <sheetViews>
    <sheetView workbookViewId="0"/>
  </sheetViews>
  <sheetFormatPr defaultRowHeight="15"/>
  <cols>
    <col min="1" max="2" width="20.7109375" style="1" customWidth="1"/>
  </cols>
  <sheetData>
    <row r="1" spans="1:2">
      <c r="A1" s="2" t="s">
        <v>18</v>
      </c>
    </row>
    <row r="3" spans="1:2">
      <c r="A3" s="2" t="s">
        <v>16</v>
      </c>
      <c r="B3" s="2" t="s">
        <v>17</v>
      </c>
    </row>
    <row r="4" spans="1:2">
      <c r="A4" s="1">
        <v>1870</v>
      </c>
      <c r="B4" s="1">
        <v>17.57</v>
      </c>
    </row>
    <row r="5" spans="1:2">
      <c r="A5" s="1">
        <v>1871</v>
      </c>
      <c r="B5" s="1">
        <v>20.47</v>
      </c>
    </row>
    <row r="6" spans="1:2">
      <c r="A6" s="1">
        <v>1872</v>
      </c>
      <c r="B6" s="1">
        <v>21.32</v>
      </c>
    </row>
    <row r="7" spans="1:2">
      <c r="A7" s="1">
        <v>1873</v>
      </c>
      <c r="B7" s="1">
        <v>20.85</v>
      </c>
    </row>
    <row r="8" spans="1:2">
      <c r="A8" s="1">
        <v>1874</v>
      </c>
      <c r="B8" s="1">
        <v>21.62</v>
      </c>
    </row>
    <row r="9" spans="1:2">
      <c r="A9" s="1">
        <v>1875</v>
      </c>
      <c r="B9" s="1">
        <v>21.98</v>
      </c>
    </row>
    <row r="10" spans="1:2">
      <c r="A10" s="1">
        <v>1876</v>
      </c>
      <c r="B10" s="1">
        <v>22.09</v>
      </c>
    </row>
    <row r="11" spans="1:2">
      <c r="A11" s="1">
        <v>1877</v>
      </c>
      <c r="B11" s="1">
        <v>22.21</v>
      </c>
    </row>
    <row r="12" spans="1:2">
      <c r="A12" s="1">
        <v>1878</v>
      </c>
      <c r="B12" s="1">
        <v>23.35</v>
      </c>
    </row>
    <row r="13" spans="1:2">
      <c r="A13" s="1">
        <v>1879</v>
      </c>
      <c r="B13" s="1">
        <v>23.67</v>
      </c>
    </row>
    <row r="14" spans="1:2">
      <c r="A14" s="1">
        <v>1880</v>
      </c>
      <c r="B14" s="1">
        <v>23.66</v>
      </c>
    </row>
    <row r="15" spans="1:2">
      <c r="A15" s="1">
        <v>1881</v>
      </c>
      <c r="B15" s="1">
        <v>23.79</v>
      </c>
    </row>
    <row r="16" spans="1:2">
      <c r="A16" s="1">
        <v>1882</v>
      </c>
      <c r="B16" s="1">
        <v>23.87</v>
      </c>
    </row>
    <row r="17" spans="1:2">
      <c r="A17" s="1">
        <v>1883</v>
      </c>
      <c r="B17" s="1">
        <v>24.33</v>
      </c>
    </row>
    <row r="18" spans="1:2">
      <c r="A18" s="1">
        <v>1884</v>
      </c>
      <c r="B18" s="1">
        <v>23.26</v>
      </c>
    </row>
    <row r="19" spans="1:2">
      <c r="A19" s="1">
        <v>1885</v>
      </c>
      <c r="B19" s="1">
        <v>22.52</v>
      </c>
    </row>
    <row r="20" spans="1:2">
      <c r="A20" s="1">
        <v>1886</v>
      </c>
      <c r="B20" s="1">
        <v>22.64</v>
      </c>
    </row>
    <row r="21" spans="1:2">
      <c r="A21" s="1">
        <v>1887</v>
      </c>
      <c r="B21" s="1">
        <v>22.23</v>
      </c>
    </row>
    <row r="22" spans="1:2">
      <c r="A22" s="1">
        <v>1888</v>
      </c>
      <c r="B22" s="1">
        <v>22.92</v>
      </c>
    </row>
    <row r="23" spans="1:2">
      <c r="A23" s="1">
        <v>1889</v>
      </c>
      <c r="B23" s="1">
        <v>24.29</v>
      </c>
    </row>
    <row r="24" spans="1:2">
      <c r="A24" s="1">
        <v>1890</v>
      </c>
      <c r="B24" s="1">
        <v>24.52</v>
      </c>
    </row>
    <row r="25" spans="1:2">
      <c r="A25" s="1">
        <v>1891</v>
      </c>
      <c r="B25" s="1">
        <v>24.13</v>
      </c>
    </row>
    <row r="26" spans="1:2">
      <c r="A26" s="1">
        <v>1892</v>
      </c>
      <c r="B26" s="1">
        <v>22.05</v>
      </c>
    </row>
    <row r="27" spans="1:2">
      <c r="A27" s="1">
        <v>1893</v>
      </c>
      <c r="B27" s="1">
        <v>21.86</v>
      </c>
    </row>
    <row r="28" spans="1:2">
      <c r="A28" s="1">
        <v>1894</v>
      </c>
      <c r="B28" s="1">
        <v>22.22</v>
      </c>
    </row>
    <row r="29" spans="1:2">
      <c r="A29" s="1">
        <v>1895</v>
      </c>
      <c r="B29" s="1">
        <v>21.24</v>
      </c>
    </row>
    <row r="30" spans="1:2">
      <c r="A30" s="1">
        <v>1896</v>
      </c>
      <c r="B30" s="1">
        <v>24</v>
      </c>
    </row>
    <row r="31" spans="1:2">
      <c r="A31" s="1">
        <v>1897</v>
      </c>
      <c r="B31" s="1">
        <v>24.46</v>
      </c>
    </row>
    <row r="32" spans="1:2">
      <c r="A32" s="1">
        <v>1898</v>
      </c>
      <c r="B32" s="1">
        <v>24.46</v>
      </c>
    </row>
    <row r="33" spans="1:2">
      <c r="A33" s="1">
        <v>1899</v>
      </c>
      <c r="B33" s="1">
        <v>25</v>
      </c>
    </row>
    <row r="34" spans="1:2">
      <c r="A34" s="1">
        <v>1900</v>
      </c>
      <c r="B34" s="1">
        <v>24.36</v>
      </c>
    </row>
    <row r="35" spans="1:2">
      <c r="A35" s="1">
        <v>1901</v>
      </c>
      <c r="B35" s="1">
        <v>24.46</v>
      </c>
    </row>
    <row r="36" spans="1:2">
      <c r="A36" s="1">
        <v>1902</v>
      </c>
      <c r="B36" s="1">
        <v>24.62</v>
      </c>
    </row>
    <row r="37" spans="1:2">
      <c r="A37" s="1">
        <v>1903</v>
      </c>
      <c r="B37" s="1">
        <v>24.68</v>
      </c>
    </row>
    <row r="38" spans="1:2">
      <c r="A38" s="1">
        <v>1904</v>
      </c>
      <c r="B38" s="1">
        <v>24.99</v>
      </c>
    </row>
    <row r="39" spans="1:2">
      <c r="A39" s="1">
        <v>1905</v>
      </c>
      <c r="B39" s="1">
        <v>26.29</v>
      </c>
    </row>
    <row r="40" spans="1:2">
      <c r="A40" s="1">
        <v>1906</v>
      </c>
      <c r="B40" s="1">
        <v>27.66</v>
      </c>
    </row>
    <row r="41" spans="1:2">
      <c r="A41" s="1">
        <v>1907</v>
      </c>
      <c r="B41" s="1">
        <v>27.56</v>
      </c>
    </row>
    <row r="42" spans="1:2">
      <c r="A42" s="1">
        <v>1908</v>
      </c>
      <c r="B42" s="1">
        <v>26.53</v>
      </c>
    </row>
    <row r="43" spans="1:2">
      <c r="A43" s="1">
        <v>1909</v>
      </c>
      <c r="B43" s="1">
        <v>27.24</v>
      </c>
    </row>
    <row r="44" spans="1:2">
      <c r="A44" s="1">
        <v>1910</v>
      </c>
      <c r="B44" s="1">
        <v>27.46</v>
      </c>
    </row>
    <row r="45" spans="1:2">
      <c r="A45" s="1">
        <v>1911</v>
      </c>
      <c r="B45" s="1">
        <v>28.63</v>
      </c>
    </row>
    <row r="46" spans="1:2">
      <c r="A46" s="1">
        <v>1912</v>
      </c>
      <c r="B46" s="1">
        <v>29.63</v>
      </c>
    </row>
    <row r="47" spans="1:2">
      <c r="A47" s="1">
        <v>1913</v>
      </c>
      <c r="B47" s="1">
        <v>29.01</v>
      </c>
    </row>
    <row r="48" spans="1:2">
      <c r="A48" s="1">
        <v>1914</v>
      </c>
      <c r="B48" s="1">
        <v>17.96</v>
      </c>
    </row>
    <row r="49" spans="1:2">
      <c r="A49" s="1">
        <v>1915</v>
      </c>
      <c r="B49" s="1">
        <v>18.8</v>
      </c>
    </row>
    <row r="50" spans="1:2">
      <c r="A50" s="1">
        <v>1916</v>
      </c>
      <c r="B50" s="1">
        <v>21.81</v>
      </c>
    </row>
    <row r="51" spans="1:2">
      <c r="A51" s="1">
        <v>1917</v>
      </c>
      <c r="B51" s="1">
        <v>25.95</v>
      </c>
    </row>
    <row r="52" spans="1:2">
      <c r="A52" s="1">
        <v>1918</v>
      </c>
      <c r="B52" s="1">
        <v>23.46</v>
      </c>
    </row>
    <row r="53" spans="1:2">
      <c r="A53" s="1">
        <v>1919</v>
      </c>
      <c r="B53" s="1">
        <v>22.42</v>
      </c>
    </row>
    <row r="54" spans="1:2">
      <c r="A54" s="1">
        <v>1920</v>
      </c>
      <c r="B54" s="1">
        <v>21.66</v>
      </c>
    </row>
    <row r="55" spans="1:2">
      <c r="A55" s="1">
        <v>1921</v>
      </c>
      <c r="B55" s="1">
        <v>15.12</v>
      </c>
    </row>
    <row r="56" spans="1:2">
      <c r="A56" s="1">
        <v>1922</v>
      </c>
      <c r="B56" s="1">
        <v>16.71</v>
      </c>
    </row>
    <row r="57" spans="1:2">
      <c r="A57" s="1">
        <v>1923</v>
      </c>
      <c r="B57" s="1">
        <v>18.02</v>
      </c>
    </row>
    <row r="58" spans="1:2">
      <c r="A58" s="1">
        <v>1924</v>
      </c>
      <c r="B58" s="1">
        <v>18.48</v>
      </c>
    </row>
    <row r="59" spans="1:2">
      <c r="A59" s="1">
        <v>1925</v>
      </c>
      <c r="B59" s="1">
        <v>19.36</v>
      </c>
    </row>
    <row r="60" spans="1:2">
      <c r="A60" s="1">
        <v>1926</v>
      </c>
      <c r="B60" s="1">
        <v>18.38</v>
      </c>
    </row>
    <row r="61" spans="1:2">
      <c r="A61" s="1">
        <v>1927</v>
      </c>
      <c r="B61" s="1">
        <v>18.93</v>
      </c>
    </row>
    <row r="62" spans="1:2">
      <c r="A62" s="1">
        <v>1928</v>
      </c>
      <c r="B62" s="1">
        <v>19.15</v>
      </c>
    </row>
    <row r="63" spans="1:2">
      <c r="A63" s="1">
        <v>1929</v>
      </c>
      <c r="B63" s="1">
        <v>18.75</v>
      </c>
    </row>
    <row r="64" spans="1:2">
      <c r="A64" s="1">
        <v>1930</v>
      </c>
      <c r="B64" s="1">
        <v>15.97</v>
      </c>
    </row>
    <row r="65" spans="1:2">
      <c r="A65" s="1">
        <v>1931</v>
      </c>
      <c r="B65" s="1">
        <v>13.77</v>
      </c>
    </row>
    <row r="66" spans="1:2">
      <c r="A66" s="1">
        <v>1932</v>
      </c>
      <c r="B66" s="1">
        <v>10.34</v>
      </c>
    </row>
    <row r="67" spans="1:2">
      <c r="A67" s="1">
        <v>1933</v>
      </c>
      <c r="B67" s="1">
        <v>10.72</v>
      </c>
    </row>
    <row r="68" spans="1:2">
      <c r="A68" s="1">
        <v>1934</v>
      </c>
      <c r="B68" s="1">
        <v>13.48</v>
      </c>
    </row>
    <row r="69" spans="1:2">
      <c r="A69" s="1">
        <v>1935</v>
      </c>
      <c r="B69" s="1">
        <v>13.11</v>
      </c>
    </row>
    <row r="70" spans="1:2">
      <c r="A70" s="1">
        <v>1936</v>
      </c>
      <c r="B70" s="1">
        <v>13.53</v>
      </c>
    </row>
    <row r="71" spans="1:2">
      <c r="A71" s="1">
        <v>1937</v>
      </c>
      <c r="B71" s="1">
        <v>15.39</v>
      </c>
    </row>
    <row r="72" spans="1:2">
      <c r="A72" s="1">
        <v>1938</v>
      </c>
      <c r="B72" s="1">
        <v>12.96</v>
      </c>
    </row>
    <row r="73" spans="1:2">
      <c r="A73" s="1">
        <v>1939</v>
      </c>
      <c r="B73" s="1">
        <v>12.97</v>
      </c>
    </row>
    <row r="74" spans="1:2">
      <c r="A74" s="1">
        <v>1940</v>
      </c>
      <c r="B74" s="1">
        <v>13.89</v>
      </c>
    </row>
    <row r="75" spans="1:2">
      <c r="A75" s="1">
        <v>1941</v>
      </c>
      <c r="B75" s="1">
        <v>12.68</v>
      </c>
    </row>
    <row r="76" spans="1:2">
      <c r="A76" s="1">
        <v>1942</v>
      </c>
      <c r="B76" s="1">
        <v>11.76</v>
      </c>
    </row>
    <row r="77" spans="1:2">
      <c r="A77" s="1">
        <v>1943</v>
      </c>
      <c r="B77" s="1">
        <v>12.55</v>
      </c>
    </row>
    <row r="78" spans="1:2">
      <c r="A78" s="1">
        <v>1944</v>
      </c>
      <c r="B78" s="1">
        <v>11.94</v>
      </c>
    </row>
    <row r="79" spans="1:2">
      <c r="A79" s="1">
        <v>1945</v>
      </c>
      <c r="B79" s="1">
        <v>10.14</v>
      </c>
    </row>
    <row r="80" spans="1:2">
      <c r="A80" s="1">
        <v>1946</v>
      </c>
      <c r="B80" s="1">
        <v>15.05</v>
      </c>
    </row>
    <row r="81" spans="1:2">
      <c r="A81" s="1">
        <v>1947</v>
      </c>
      <c r="B81" s="1">
        <v>19.82</v>
      </c>
    </row>
    <row r="82" spans="1:2">
      <c r="A82" s="1">
        <v>1948</v>
      </c>
      <c r="B82" s="1">
        <v>17.14</v>
      </c>
    </row>
    <row r="83" spans="1:2">
      <c r="A83" s="1">
        <v>1949</v>
      </c>
      <c r="B83" s="1">
        <v>16.35</v>
      </c>
    </row>
    <row r="84" spans="1:2">
      <c r="A84" s="1">
        <v>1950</v>
      </c>
      <c r="B84" s="1">
        <v>19.87</v>
      </c>
    </row>
    <row r="85" spans="1:2">
      <c r="A85" s="1">
        <v>1951</v>
      </c>
      <c r="B85" s="1">
        <v>22.81</v>
      </c>
    </row>
    <row r="86" spans="1:2">
      <c r="A86" s="1">
        <v>1952</v>
      </c>
      <c r="B86" s="1">
        <v>20.58</v>
      </c>
    </row>
    <row r="87" spans="1:2">
      <c r="A87" s="1">
        <v>1953</v>
      </c>
      <c r="B87" s="1">
        <v>19.2</v>
      </c>
    </row>
    <row r="88" spans="1:2">
      <c r="A88" s="1">
        <v>1954</v>
      </c>
      <c r="B88" s="1">
        <v>19.76</v>
      </c>
    </row>
    <row r="89" spans="1:2">
      <c r="A89" s="1">
        <v>1955</v>
      </c>
      <c r="B89" s="1">
        <v>20.46</v>
      </c>
    </row>
    <row r="90" spans="1:2">
      <c r="A90" s="1">
        <v>1956</v>
      </c>
      <c r="B90" s="1">
        <v>21.44</v>
      </c>
    </row>
    <row r="91" spans="1:2">
      <c r="A91" s="1">
        <v>1957</v>
      </c>
      <c r="B91" s="1">
        <v>21.85</v>
      </c>
    </row>
    <row r="92" spans="1:2">
      <c r="A92" s="1">
        <v>1958</v>
      </c>
      <c r="B92" s="1">
        <v>20.05</v>
      </c>
    </row>
    <row r="93" spans="1:2">
      <c r="A93" s="1">
        <v>1959</v>
      </c>
      <c r="B93" s="1">
        <v>20.3</v>
      </c>
    </row>
    <row r="94" spans="1:2">
      <c r="A94" s="1">
        <v>1960</v>
      </c>
      <c r="B94" s="1">
        <v>22.45</v>
      </c>
    </row>
    <row r="95" spans="1:2">
      <c r="A95" s="1">
        <v>1961</v>
      </c>
      <c r="B95" s="1">
        <v>22.07</v>
      </c>
    </row>
    <row r="96" spans="1:2">
      <c r="A96" s="1">
        <v>1962</v>
      </c>
      <c r="B96" s="1">
        <v>21.59</v>
      </c>
    </row>
    <row r="97" spans="1:2">
      <c r="A97" s="1">
        <v>1963</v>
      </c>
      <c r="B97" s="1">
        <v>22.26</v>
      </c>
    </row>
    <row r="98" spans="1:2">
      <c r="A98" s="1">
        <v>1964</v>
      </c>
      <c r="B98" s="1">
        <v>22.5</v>
      </c>
    </row>
    <row r="99" spans="1:2">
      <c r="A99" s="1">
        <v>1965</v>
      </c>
      <c r="B99" s="1">
        <v>22.35</v>
      </c>
    </row>
    <row r="100" spans="1:2">
      <c r="A100" s="1">
        <v>1966</v>
      </c>
      <c r="B100" s="1">
        <v>22.71</v>
      </c>
    </row>
    <row r="101" spans="1:2">
      <c r="A101" s="1">
        <v>1967</v>
      </c>
      <c r="B101" s="1">
        <v>22.5</v>
      </c>
    </row>
    <row r="102" spans="1:2">
      <c r="A102" s="1">
        <v>1968</v>
      </c>
      <c r="B102" s="1">
        <v>23.06</v>
      </c>
    </row>
    <row r="103" spans="1:2">
      <c r="A103" s="1">
        <v>1969</v>
      </c>
      <c r="B103" s="1">
        <v>23.75</v>
      </c>
    </row>
    <row r="104" spans="1:2">
      <c r="A104" s="1">
        <v>1970</v>
      </c>
      <c r="B104" s="1">
        <v>25.74</v>
      </c>
    </row>
    <row r="105" spans="1:2">
      <c r="A105" s="1">
        <v>1971</v>
      </c>
      <c r="B105" s="1">
        <v>25.9</v>
      </c>
    </row>
    <row r="106" spans="1:2">
      <c r="A106" s="1">
        <v>1972</v>
      </c>
      <c r="B106" s="1">
        <v>26.49</v>
      </c>
    </row>
    <row r="107" spans="1:2">
      <c r="A107" s="1">
        <v>1973</v>
      </c>
      <c r="B107" s="1">
        <v>29.61</v>
      </c>
    </row>
    <row r="108" spans="1:2">
      <c r="A108" s="1">
        <v>1974</v>
      </c>
      <c r="B108" s="1">
        <v>35.87</v>
      </c>
    </row>
    <row r="109" spans="1:2">
      <c r="A109" s="1">
        <v>1975</v>
      </c>
      <c r="B109" s="1">
        <v>33.96</v>
      </c>
    </row>
    <row r="110" spans="1:2">
      <c r="A110" s="1">
        <v>1976</v>
      </c>
      <c r="B110" s="1">
        <v>34.95</v>
      </c>
    </row>
    <row r="111" spans="1:2">
      <c r="A111" s="1">
        <v>1977</v>
      </c>
      <c r="B111" s="1">
        <v>35.22</v>
      </c>
    </row>
    <row r="112" spans="1:2">
      <c r="A112" s="1">
        <v>1978</v>
      </c>
      <c r="B112" s="1">
        <v>34.36</v>
      </c>
    </row>
    <row r="113" spans="1:2">
      <c r="A113" s="1">
        <v>1979</v>
      </c>
      <c r="B113" s="1">
        <v>37.19</v>
      </c>
    </row>
    <row r="114" spans="1:2">
      <c r="A114" s="1">
        <v>1980</v>
      </c>
      <c r="B114" s="1">
        <v>40</v>
      </c>
    </row>
    <row r="115" spans="1:2">
      <c r="A115" s="1">
        <v>1981</v>
      </c>
      <c r="B115" s="1">
        <v>39.36</v>
      </c>
    </row>
    <row r="116" spans="1:2">
      <c r="A116" s="1">
        <v>1982</v>
      </c>
      <c r="B116" s="1">
        <v>37.29</v>
      </c>
    </row>
    <row r="117" spans="1:2">
      <c r="A117" s="1">
        <v>1983</v>
      </c>
      <c r="B117" s="1">
        <v>36.09</v>
      </c>
    </row>
    <row r="118" spans="1:2">
      <c r="A118" s="1">
        <v>1984</v>
      </c>
      <c r="B118" s="1">
        <v>36.7</v>
      </c>
    </row>
    <row r="119" spans="1:2">
      <c r="A119" s="1">
        <v>1985</v>
      </c>
      <c r="B119" s="1">
        <v>35.67</v>
      </c>
    </row>
    <row r="120" spans="1:2">
      <c r="A120" s="1">
        <v>1986</v>
      </c>
      <c r="B120" s="1">
        <v>33.88</v>
      </c>
    </row>
    <row r="121" spans="1:2">
      <c r="A121" s="1">
        <v>1987</v>
      </c>
      <c r="B121" s="1">
        <v>34.76</v>
      </c>
    </row>
    <row r="122" spans="1:2">
      <c r="A122" s="1">
        <v>1988</v>
      </c>
      <c r="B122" s="1">
        <v>35.57</v>
      </c>
    </row>
    <row r="123" spans="1:2">
      <c r="A123" s="1">
        <v>1989</v>
      </c>
      <c r="B123" s="1">
        <v>36.67</v>
      </c>
    </row>
    <row r="124" spans="1:2">
      <c r="A124" s="1">
        <v>1990</v>
      </c>
      <c r="B124" s="1">
        <v>38.21</v>
      </c>
    </row>
    <row r="125" spans="1:2">
      <c r="A125" s="1">
        <v>1991</v>
      </c>
      <c r="B125" s="1">
        <v>37.35</v>
      </c>
    </row>
    <row r="126" spans="1:2">
      <c r="A126" s="1">
        <v>1992</v>
      </c>
      <c r="B126" s="1">
        <v>39.31</v>
      </c>
    </row>
    <row r="127" spans="1:2">
      <c r="A127" s="1">
        <v>1993</v>
      </c>
      <c r="B127" s="1">
        <v>37.32</v>
      </c>
    </row>
    <row r="128" spans="1:2">
      <c r="A128" s="1">
        <v>1994</v>
      </c>
      <c r="B128" s="1">
        <v>38.57</v>
      </c>
    </row>
    <row r="129" spans="1:2">
      <c r="A129" s="1">
        <v>1995</v>
      </c>
      <c r="B129" s="1">
        <v>40.95</v>
      </c>
    </row>
    <row r="130" spans="1:2">
      <c r="A130" s="1">
        <v>1996</v>
      </c>
      <c r="B130" s="1">
        <v>42.01</v>
      </c>
    </row>
    <row r="131" spans="1:2">
      <c r="A131" s="1">
        <v>1997</v>
      </c>
      <c r="B131" s="1">
        <v>43.74</v>
      </c>
    </row>
    <row r="132" spans="1:2">
      <c r="A132" s="1">
        <v>1998</v>
      </c>
      <c r="B132" s="1">
        <v>43.5</v>
      </c>
    </row>
    <row r="133" spans="1:2">
      <c r="A133" s="1">
        <v>1999</v>
      </c>
      <c r="B133" s="1">
        <v>43.68</v>
      </c>
    </row>
    <row r="134" spans="1:2">
      <c r="A134" s="1">
        <v>2000</v>
      </c>
      <c r="B134" s="1">
        <v>47.3</v>
      </c>
    </row>
    <row r="135" spans="1:2">
      <c r="A135" s="1">
        <v>2001</v>
      </c>
      <c r="B135" s="1">
        <v>46.19</v>
      </c>
    </row>
    <row r="136" spans="1:2">
      <c r="A136" s="1">
        <v>2002</v>
      </c>
      <c r="B136" s="1">
        <v>46.46</v>
      </c>
    </row>
    <row r="137" spans="1:2">
      <c r="A137" s="1">
        <v>2003</v>
      </c>
      <c r="B137" s="1">
        <v>48.03</v>
      </c>
    </row>
    <row r="138" spans="1:2">
      <c r="A138" s="1">
        <v>2004</v>
      </c>
      <c r="B138" s="1">
        <v>51.55</v>
      </c>
    </row>
    <row r="139" spans="1:2">
      <c r="A139" s="1">
        <v>2005</v>
      </c>
      <c r="B139" s="1">
        <v>54.04</v>
      </c>
    </row>
    <row r="140" spans="1:2">
      <c r="A140" s="1">
        <v>2006</v>
      </c>
      <c r="B140" s="1">
        <v>57.22</v>
      </c>
    </row>
    <row r="141" spans="1:2">
      <c r="A141" s="1">
        <v>2007</v>
      </c>
      <c r="B141" s="1">
        <v>58.92</v>
      </c>
    </row>
    <row r="142" spans="1:2">
      <c r="A142" s="1">
        <v>2008</v>
      </c>
      <c r="B142" s="1">
        <v>61.49</v>
      </c>
    </row>
    <row r="143" spans="1:2">
      <c r="A143" s="1">
        <v>2009</v>
      </c>
      <c r="B143" s="1">
        <v>52.07</v>
      </c>
    </row>
    <row r="144" spans="1:2">
      <c r="A144" s="1">
        <v>2010</v>
      </c>
      <c r="B144" s="1">
        <v>56.62</v>
      </c>
    </row>
    <row r="145" spans="1:2">
      <c r="A145" s="1">
        <v>2011</v>
      </c>
      <c r="B145" s="1">
        <v>60.49</v>
      </c>
    </row>
    <row r="146" spans="1:2">
      <c r="A146" s="1">
        <v>2012</v>
      </c>
      <c r="B146" s="1">
        <v>60</v>
      </c>
    </row>
    <row r="147" spans="1:2">
      <c r="A147" s="1">
        <v>2013</v>
      </c>
      <c r="B147" s="1">
        <v>59.96</v>
      </c>
    </row>
    <row r="148" spans="1:2">
      <c r="A148" s="1">
        <v>2014</v>
      </c>
      <c r="B148" s="1">
        <v>59.44</v>
      </c>
    </row>
    <row r="149" spans="1:2">
      <c r="A149" s="1">
        <v>2015</v>
      </c>
      <c r="B149" s="1">
        <v>56.33</v>
      </c>
    </row>
    <row r="150" spans="1:2">
      <c r="A150" s="1">
        <v>2016</v>
      </c>
      <c r="B150" s="1">
        <v>54.26</v>
      </c>
    </row>
    <row r="151" spans="1:2">
      <c r="A151" s="1">
        <v>2017</v>
      </c>
      <c r="B151" s="1">
        <v>56.18</v>
      </c>
    </row>
    <row r="152" spans="1:2">
      <c r="A152" s="1">
        <v>2018</v>
      </c>
      <c r="B152" s="1">
        <v>57.82</v>
      </c>
    </row>
    <row r="153" spans="1:2">
      <c r="A153" s="1">
        <v>2019</v>
      </c>
      <c r="B153" s="1">
        <v>55.85</v>
      </c>
    </row>
    <row r="154" spans="1:2">
      <c r="A154" s="1">
        <v>2020</v>
      </c>
      <c r="B154" s="1">
        <v>52.15</v>
      </c>
    </row>
    <row r="155" spans="1:2">
      <c r="A155" s="1">
        <v>2021</v>
      </c>
      <c r="B155" s="1">
        <v>56.53</v>
      </c>
    </row>
    <row r="156" spans="1:2">
      <c r="A156" s="1">
        <v>2022</v>
      </c>
      <c r="B156" s="1">
        <v>62.56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8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21</v>
      </c>
    </row>
    <row r="3" spans="1:3">
      <c r="A3" s="2" t="s">
        <v>16</v>
      </c>
      <c r="B3" s="2" t="s">
        <v>19</v>
      </c>
      <c r="C3" s="2" t="s">
        <v>20</v>
      </c>
    </row>
    <row r="4" spans="1:3">
      <c r="A4" s="1">
        <v>2009</v>
      </c>
      <c r="B4" s="1">
        <v>2989</v>
      </c>
      <c r="C4" s="1">
        <v>434</v>
      </c>
    </row>
    <row r="5" spans="1:3">
      <c r="A5" s="1">
        <v>2010</v>
      </c>
      <c r="B5" s="1">
        <v>2780</v>
      </c>
      <c r="C5" s="1">
        <v>506</v>
      </c>
    </row>
    <row r="6" spans="1:3">
      <c r="A6" s="1">
        <v>2011</v>
      </c>
      <c r="B6" s="1">
        <v>2879</v>
      </c>
      <c r="C6" s="1">
        <v>509</v>
      </c>
    </row>
    <row r="7" spans="1:3">
      <c r="A7" s="1">
        <v>2012</v>
      </c>
      <c r="B7" s="1">
        <v>3086</v>
      </c>
      <c r="C7" s="1">
        <v>561</v>
      </c>
    </row>
    <row r="8" spans="1:3">
      <c r="A8" s="1">
        <v>2013</v>
      </c>
      <c r="B8" s="1">
        <v>3019</v>
      </c>
      <c r="C8" s="1">
        <v>530</v>
      </c>
    </row>
    <row r="9" spans="1:3">
      <c r="A9" s="1">
        <v>2014</v>
      </c>
      <c r="B9" s="1">
        <v>2983</v>
      </c>
      <c r="C9" s="1">
        <v>504</v>
      </c>
    </row>
    <row r="10" spans="1:3">
      <c r="A10" s="1">
        <v>2015</v>
      </c>
      <c r="B10" s="1">
        <v>3080</v>
      </c>
      <c r="C10" s="1">
        <v>586</v>
      </c>
    </row>
    <row r="11" spans="1:3">
      <c r="A11" s="1">
        <v>2016</v>
      </c>
      <c r="B11" s="1">
        <v>2692</v>
      </c>
      <c r="C11" s="1">
        <v>564</v>
      </c>
    </row>
    <row r="12" spans="1:3">
      <c r="A12" s="1">
        <v>2017</v>
      </c>
      <c r="B12" s="1">
        <v>2728</v>
      </c>
      <c r="C12" s="1">
        <v>566</v>
      </c>
    </row>
    <row r="13" spans="1:3">
      <c r="A13" s="1">
        <v>2018</v>
      </c>
      <c r="B13" s="1">
        <v>2988</v>
      </c>
      <c r="C13" s="1">
        <v>591</v>
      </c>
    </row>
    <row r="14" spans="1:3">
      <c r="A14" s="1">
        <v>2019</v>
      </c>
      <c r="B14" s="1">
        <v>2823</v>
      </c>
      <c r="C14" s="1">
        <v>488</v>
      </c>
    </row>
    <row r="15" spans="1:3">
      <c r="A15" s="1">
        <v>2020</v>
      </c>
      <c r="B15" s="1">
        <v>5084</v>
      </c>
      <c r="C15" s="1">
        <v>920</v>
      </c>
    </row>
    <row r="16" spans="1:3">
      <c r="A16" s="1">
        <v>2021</v>
      </c>
      <c r="B16" s="1">
        <v>4928</v>
      </c>
      <c r="C16" s="1">
        <v>736</v>
      </c>
    </row>
    <row r="17" spans="1:3">
      <c r="A17" s="1">
        <v>2022</v>
      </c>
      <c r="B17" s="1">
        <v>4833</v>
      </c>
      <c r="C17" s="1">
        <v>1160</v>
      </c>
    </row>
    <row r="18" spans="1:3">
      <c r="A18" s="1">
        <v>2023</v>
      </c>
      <c r="B18" s="1">
        <v>3453</v>
      </c>
      <c r="C18" s="1">
        <v>1024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8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25</v>
      </c>
    </row>
    <row r="3" spans="1:4">
      <c r="A3" s="2" t="s">
        <v>16</v>
      </c>
      <c r="B3" s="2" t="s">
        <v>22</v>
      </c>
      <c r="C3" s="2" t="s">
        <v>23</v>
      </c>
      <c r="D3" s="2" t="s">
        <v>24</v>
      </c>
    </row>
    <row r="4" spans="1:4">
      <c r="A4" s="1">
        <v>2009</v>
      </c>
      <c r="B4" s="1">
        <v>35</v>
      </c>
      <c r="C4" s="1">
        <v>152</v>
      </c>
      <c r="D4" s="1">
        <v>2802</v>
      </c>
    </row>
    <row r="5" spans="1:4">
      <c r="A5" s="1">
        <v>2010</v>
      </c>
      <c r="B5" s="1">
        <v>58</v>
      </c>
      <c r="C5" s="1">
        <v>117</v>
      </c>
      <c r="D5" s="1">
        <v>2605</v>
      </c>
    </row>
    <row r="6" spans="1:4">
      <c r="A6" s="1">
        <v>2011</v>
      </c>
      <c r="B6" s="1">
        <v>39</v>
      </c>
      <c r="C6" s="1">
        <v>139</v>
      </c>
      <c r="D6" s="1">
        <v>2701</v>
      </c>
    </row>
    <row r="7" spans="1:4">
      <c r="A7" s="1">
        <v>2012</v>
      </c>
      <c r="B7" s="1">
        <v>46</v>
      </c>
      <c r="C7" s="1">
        <v>152</v>
      </c>
      <c r="D7" s="1">
        <v>2888</v>
      </c>
    </row>
    <row r="8" spans="1:4">
      <c r="A8" s="1">
        <v>2013</v>
      </c>
      <c r="B8" s="1">
        <v>48</v>
      </c>
      <c r="C8" s="1">
        <v>185</v>
      </c>
      <c r="D8" s="1">
        <v>2786</v>
      </c>
    </row>
    <row r="9" spans="1:4">
      <c r="A9" s="1">
        <v>2014</v>
      </c>
      <c r="B9" s="1">
        <v>35</v>
      </c>
      <c r="C9" s="1">
        <v>181</v>
      </c>
      <c r="D9" s="1">
        <v>2767</v>
      </c>
    </row>
    <row r="10" spans="1:4">
      <c r="A10" s="1">
        <v>2015</v>
      </c>
      <c r="B10" s="1">
        <v>45</v>
      </c>
      <c r="C10" s="1">
        <v>188</v>
      </c>
      <c r="D10" s="1">
        <v>2847</v>
      </c>
    </row>
    <row r="11" spans="1:4">
      <c r="A11" s="1">
        <v>2016</v>
      </c>
      <c r="B11" s="1">
        <v>32</v>
      </c>
      <c r="C11" s="1">
        <v>221</v>
      </c>
      <c r="D11" s="1">
        <v>2439</v>
      </c>
    </row>
    <row r="12" spans="1:4">
      <c r="A12" s="1">
        <v>2017</v>
      </c>
      <c r="B12" s="1">
        <v>28</v>
      </c>
      <c r="C12" s="1">
        <v>297</v>
      </c>
      <c r="D12" s="1">
        <v>2403</v>
      </c>
    </row>
    <row r="13" spans="1:4">
      <c r="A13" s="1">
        <v>2018</v>
      </c>
      <c r="B13" s="1">
        <v>46</v>
      </c>
      <c r="C13" s="1">
        <v>408</v>
      </c>
      <c r="D13" s="1">
        <v>2534</v>
      </c>
    </row>
    <row r="14" spans="1:4">
      <c r="A14" s="1">
        <v>2019</v>
      </c>
      <c r="B14" s="1">
        <v>30</v>
      </c>
      <c r="C14" s="1">
        <v>309</v>
      </c>
      <c r="D14" s="1">
        <v>2484</v>
      </c>
    </row>
    <row r="15" spans="1:4">
      <c r="A15" s="1">
        <v>2020</v>
      </c>
      <c r="B15" s="1">
        <v>72</v>
      </c>
      <c r="C15" s="1">
        <v>932</v>
      </c>
      <c r="D15" s="1">
        <v>4080</v>
      </c>
    </row>
    <row r="16" spans="1:4">
      <c r="A16" s="1">
        <v>2021</v>
      </c>
      <c r="B16" s="1">
        <v>71</v>
      </c>
      <c r="C16" s="1">
        <v>970</v>
      </c>
      <c r="D16" s="1">
        <v>3887</v>
      </c>
    </row>
    <row r="17" spans="1:4">
      <c r="A17" s="1">
        <v>2022</v>
      </c>
      <c r="B17" s="1">
        <v>269</v>
      </c>
      <c r="C17" s="1">
        <v>821</v>
      </c>
      <c r="D17" s="1">
        <v>3743</v>
      </c>
    </row>
    <row r="18" spans="1:4">
      <c r="A18" s="1">
        <v>2023</v>
      </c>
      <c r="B18" s="1">
        <v>130</v>
      </c>
      <c r="C18" s="1">
        <v>669</v>
      </c>
      <c r="D18" s="1">
        <v>2654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35</v>
      </c>
    </row>
    <row r="3" spans="1:3">
      <c r="A3" s="2" t="s">
        <v>32</v>
      </c>
      <c r="B3" s="2" t="s">
        <v>33</v>
      </c>
      <c r="C3" s="2" t="s">
        <v>34</v>
      </c>
    </row>
    <row r="4" spans="1:3">
      <c r="A4" s="1" t="s">
        <v>26</v>
      </c>
      <c r="B4" s="1">
        <v>10</v>
      </c>
      <c r="C4" s="1">
        <v>7</v>
      </c>
    </row>
    <row r="5" spans="1:3">
      <c r="A5" s="1" t="s">
        <v>27</v>
      </c>
      <c r="B5" s="1">
        <v>17</v>
      </c>
      <c r="C5" s="1">
        <v>12</v>
      </c>
    </row>
    <row r="6" spans="1:3">
      <c r="A6" s="1" t="s">
        <v>28</v>
      </c>
      <c r="B6" s="1">
        <v>21</v>
      </c>
      <c r="C6" s="1">
        <v>17</v>
      </c>
    </row>
    <row r="7" spans="1:3">
      <c r="A7" s="1" t="s">
        <v>29</v>
      </c>
      <c r="B7" s="1">
        <v>9</v>
      </c>
      <c r="C7" s="1">
        <v>7</v>
      </c>
    </row>
    <row r="8" spans="1:3">
      <c r="A8" s="1" t="s">
        <v>30</v>
      </c>
      <c r="B8" s="1">
        <v>5</v>
      </c>
      <c r="C8" s="1">
        <v>6</v>
      </c>
    </row>
    <row r="9" spans="1:3">
      <c r="A9" s="1" t="s">
        <v>31</v>
      </c>
      <c r="B9" s="1">
        <v>10</v>
      </c>
      <c r="C9" s="1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5"/>
  <sheetViews>
    <sheetView workbookViewId="0"/>
  </sheetViews>
  <sheetFormatPr defaultRowHeight="15"/>
  <cols>
    <col min="1" max="3" width="20.7109375" style="1" customWidth="1"/>
  </cols>
  <sheetData>
    <row r="1" spans="1:3">
      <c r="A1" s="2" t="s">
        <v>38</v>
      </c>
    </row>
    <row r="3" spans="1:3">
      <c r="A3" s="2" t="s">
        <v>16</v>
      </c>
      <c r="B3" s="2" t="s">
        <v>36</v>
      </c>
      <c r="C3" s="2" t="s">
        <v>37</v>
      </c>
    </row>
    <row r="4" spans="1:3">
      <c r="A4" s="1">
        <v>1981</v>
      </c>
      <c r="B4" s="1">
        <v>2.54</v>
      </c>
      <c r="C4" s="1">
        <v>1.98</v>
      </c>
    </row>
    <row r="5" spans="1:3">
      <c r="A5" s="1">
        <v>1982</v>
      </c>
      <c r="B5" s="1">
        <v>2.61</v>
      </c>
      <c r="C5" s="1">
        <v>1.99</v>
      </c>
    </row>
    <row r="6" spans="1:3">
      <c r="A6" s="1">
        <v>1983</v>
      </c>
      <c r="B6" s="1">
        <v>2.69</v>
      </c>
      <c r="C6" s="1">
        <v>2</v>
      </c>
    </row>
    <row r="7" spans="1:3">
      <c r="A7" s="1">
        <v>1984</v>
      </c>
      <c r="B7" s="1">
        <v>2.8</v>
      </c>
      <c r="C7" s="1">
        <v>1.96</v>
      </c>
    </row>
    <row r="8" spans="1:3">
      <c r="A8" s="1">
        <v>1985</v>
      </c>
      <c r="B8" s="1">
        <v>2.92</v>
      </c>
      <c r="C8" s="1">
        <v>1.93</v>
      </c>
    </row>
    <row r="9" spans="1:3">
      <c r="A9" s="1">
        <v>1986</v>
      </c>
      <c r="B9" s="1">
        <v>3.04</v>
      </c>
      <c r="C9" s="1">
        <v>1.9</v>
      </c>
    </row>
    <row r="10" spans="1:3">
      <c r="A10" s="1">
        <v>1987</v>
      </c>
      <c r="B10" s="1">
        <v>3.14</v>
      </c>
      <c r="C10" s="1">
        <v>1.89</v>
      </c>
    </row>
    <row r="11" spans="1:3">
      <c r="A11" s="1">
        <v>1988</v>
      </c>
      <c r="B11" s="1">
        <v>3.28</v>
      </c>
      <c r="C11" s="1">
        <v>1.83</v>
      </c>
    </row>
    <row r="12" spans="1:3">
      <c r="A12" s="1">
        <v>1989</v>
      </c>
      <c r="B12" s="1">
        <v>3.21</v>
      </c>
      <c r="C12" s="1">
        <v>1.99</v>
      </c>
    </row>
    <row r="13" spans="1:3">
      <c r="A13" s="1">
        <v>1990</v>
      </c>
      <c r="B13" s="1">
        <v>3.28</v>
      </c>
      <c r="C13" s="1">
        <v>2.01</v>
      </c>
    </row>
    <row r="14" spans="1:3">
      <c r="A14" s="1">
        <v>1991</v>
      </c>
      <c r="B14" s="1">
        <v>3.37</v>
      </c>
      <c r="C14" s="1">
        <v>2.01</v>
      </c>
    </row>
    <row r="15" spans="1:3">
      <c r="A15" s="1">
        <v>1992</v>
      </c>
      <c r="B15" s="1">
        <v>3.48</v>
      </c>
      <c r="C15" s="1">
        <v>1.99</v>
      </c>
    </row>
    <row r="16" spans="1:3">
      <c r="A16" s="1">
        <v>1993</v>
      </c>
      <c r="B16" s="1">
        <v>3.58</v>
      </c>
      <c r="C16" s="1">
        <v>1.98</v>
      </c>
    </row>
    <row r="17" spans="1:3">
      <c r="A17" s="1">
        <v>1994</v>
      </c>
      <c r="B17" s="1">
        <v>3.72</v>
      </c>
      <c r="C17" s="1">
        <v>1.92</v>
      </c>
    </row>
    <row r="18" spans="1:3">
      <c r="A18" s="1">
        <v>1995</v>
      </c>
      <c r="B18" s="1">
        <v>3.85</v>
      </c>
      <c r="C18" s="1">
        <v>1.87</v>
      </c>
    </row>
    <row r="19" spans="1:3">
      <c r="A19" s="1">
        <v>1996</v>
      </c>
      <c r="B19" s="1">
        <v>4</v>
      </c>
      <c r="C19" s="1">
        <v>1.81</v>
      </c>
    </row>
    <row r="20" spans="1:3">
      <c r="A20" s="1">
        <v>1997</v>
      </c>
      <c r="B20" s="1">
        <v>4.07</v>
      </c>
      <c r="C20" s="1">
        <v>1.82</v>
      </c>
    </row>
    <row r="21" spans="1:3">
      <c r="A21" s="1">
        <v>1998</v>
      </c>
      <c r="B21" s="1">
        <v>4.11</v>
      </c>
      <c r="C21" s="1">
        <v>1.87</v>
      </c>
    </row>
    <row r="22" spans="1:3">
      <c r="A22" s="1">
        <v>1999</v>
      </c>
      <c r="B22" s="1">
        <v>4.22</v>
      </c>
      <c r="C22" s="1">
        <v>1.84</v>
      </c>
    </row>
    <row r="23" spans="1:3">
      <c r="A23" s="1">
        <v>2000</v>
      </c>
      <c r="B23" s="1">
        <v>4.34</v>
      </c>
      <c r="C23" s="1">
        <v>1.8</v>
      </c>
    </row>
    <row r="24" spans="1:3">
      <c r="A24" s="1">
        <v>2001</v>
      </c>
      <c r="B24" s="1">
        <v>4.46</v>
      </c>
      <c r="C24" s="1">
        <v>1.76</v>
      </c>
    </row>
    <row r="25" spans="1:3">
      <c r="A25" s="1">
        <v>2002</v>
      </c>
      <c r="B25" s="1">
        <v>4.61</v>
      </c>
      <c r="C25" s="1">
        <v>1.7</v>
      </c>
    </row>
    <row r="26" spans="1:3">
      <c r="A26" s="1">
        <v>2003</v>
      </c>
      <c r="B26" s="1">
        <v>4.77</v>
      </c>
      <c r="C26" s="1">
        <v>1.62</v>
      </c>
    </row>
    <row r="27" spans="1:3">
      <c r="A27" s="1">
        <v>2004</v>
      </c>
      <c r="B27" s="1">
        <v>4.95</v>
      </c>
      <c r="C27" s="1">
        <v>1.52</v>
      </c>
    </row>
    <row r="28" spans="1:3">
      <c r="A28" s="1">
        <v>2005</v>
      </c>
      <c r="B28" s="1">
        <v>5.13</v>
      </c>
      <c r="C28" s="1">
        <v>1.42</v>
      </c>
    </row>
    <row r="29" spans="1:3">
      <c r="A29" s="1">
        <v>2006</v>
      </c>
      <c r="B29" s="1">
        <v>5.26</v>
      </c>
      <c r="C29" s="1">
        <v>1.38</v>
      </c>
    </row>
    <row r="30" spans="1:3">
      <c r="A30" s="1">
        <v>2007</v>
      </c>
      <c r="B30" s="1">
        <v>5.41</v>
      </c>
      <c r="C30" s="1">
        <v>1.31</v>
      </c>
    </row>
    <row r="31" spans="1:3">
      <c r="A31" s="1">
        <v>2008</v>
      </c>
      <c r="B31" s="1">
        <v>5.53</v>
      </c>
      <c r="C31" s="1">
        <v>1.27</v>
      </c>
    </row>
    <row r="32" spans="1:3">
      <c r="A32" s="1">
        <v>2009</v>
      </c>
      <c r="B32" s="1">
        <v>5.67</v>
      </c>
      <c r="C32" s="1">
        <v>1.22</v>
      </c>
    </row>
    <row r="33" spans="1:3">
      <c r="A33" s="1">
        <v>2010</v>
      </c>
      <c r="B33" s="1">
        <v>5.86</v>
      </c>
      <c r="C33" s="1">
        <v>1.11</v>
      </c>
    </row>
    <row r="34" spans="1:3">
      <c r="A34" s="1">
        <v>2011</v>
      </c>
      <c r="B34" s="1">
        <v>6.06</v>
      </c>
      <c r="C34" s="1">
        <v>0.99</v>
      </c>
    </row>
    <row r="35" spans="1:3">
      <c r="A35" s="1">
        <v>2012</v>
      </c>
      <c r="B35" s="1">
        <v>6.21</v>
      </c>
      <c r="C35" s="1">
        <v>0.9399999999999999</v>
      </c>
    </row>
    <row r="36" spans="1:3">
      <c r="A36" s="1">
        <v>2013</v>
      </c>
      <c r="B36" s="1">
        <v>6.39</v>
      </c>
      <c r="C36" s="1">
        <v>0.84</v>
      </c>
    </row>
    <row r="37" spans="1:3">
      <c r="A37" s="1">
        <v>2014</v>
      </c>
      <c r="B37" s="1">
        <v>6.51</v>
      </c>
      <c r="C37" s="1">
        <v>0.8100000000000001</v>
      </c>
    </row>
    <row r="38" spans="1:3">
      <c r="A38" s="1">
        <v>2015</v>
      </c>
      <c r="B38" s="1">
        <v>6.62</v>
      </c>
      <c r="C38" s="1">
        <v>0.79</v>
      </c>
    </row>
    <row r="39" spans="1:3">
      <c r="A39" s="1">
        <v>2016</v>
      </c>
      <c r="B39" s="1">
        <v>6.71</v>
      </c>
      <c r="C39" s="1">
        <v>0.78</v>
      </c>
    </row>
    <row r="40" spans="1:3">
      <c r="A40" s="1">
        <v>2017</v>
      </c>
      <c r="B40" s="1">
        <v>6.85</v>
      </c>
      <c r="C40" s="1">
        <v>0.73</v>
      </c>
    </row>
    <row r="41" spans="1:3">
      <c r="A41" s="1">
        <v>2018</v>
      </c>
      <c r="B41" s="1">
        <v>6.98</v>
      </c>
      <c r="C41" s="1">
        <v>0.68</v>
      </c>
    </row>
    <row r="42" spans="1:3">
      <c r="A42" s="1">
        <v>2019</v>
      </c>
      <c r="B42" s="1">
        <v>7.05</v>
      </c>
      <c r="C42" s="1">
        <v>0.6899999999999999</v>
      </c>
    </row>
    <row r="43" spans="1:3">
      <c r="A43" s="1">
        <v>2020</v>
      </c>
      <c r="B43" s="1">
        <v>7.06</v>
      </c>
      <c r="C43" s="1">
        <v>0.76</v>
      </c>
    </row>
    <row r="44" spans="1:3">
      <c r="A44" s="1">
        <v>2021</v>
      </c>
      <c r="B44" s="1">
        <v>7.14</v>
      </c>
      <c r="C44" s="1">
        <v>0.75</v>
      </c>
    </row>
    <row r="45" spans="1:3">
      <c r="A45" s="1">
        <v>2022</v>
      </c>
      <c r="B45" s="1">
        <v>7.24</v>
      </c>
      <c r="C45" s="1">
        <v>0.71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54"/>
  <sheetViews>
    <sheetView workbookViewId="0"/>
  </sheetViews>
  <sheetFormatPr defaultRowHeight="15"/>
  <cols>
    <col min="1" max="6" width="20.7109375" style="1" customWidth="1"/>
  </cols>
  <sheetData>
    <row r="1" spans="1:6">
      <c r="A1" s="2" t="s">
        <v>44</v>
      </c>
    </row>
    <row r="3" spans="1:6">
      <c r="A3" s="2" t="s">
        <v>16</v>
      </c>
      <c r="B3" s="2" t="s">
        <v>39</v>
      </c>
      <c r="C3" s="2" t="s">
        <v>40</v>
      </c>
      <c r="D3" s="2" t="s">
        <v>41</v>
      </c>
      <c r="E3" s="2" t="s">
        <v>42</v>
      </c>
      <c r="F3" s="2" t="s">
        <v>43</v>
      </c>
    </row>
    <row r="4" spans="1:6">
      <c r="A4" s="1">
        <v>1950</v>
      </c>
      <c r="B4" s="1">
        <v>0.01</v>
      </c>
      <c r="C4" s="1">
        <v>0.33</v>
      </c>
      <c r="D4" s="1">
        <v>0.55</v>
      </c>
      <c r="E4" s="1">
        <v>1.38</v>
      </c>
      <c r="F4" s="1">
        <v>0.23</v>
      </c>
    </row>
    <row r="5" spans="1:6">
      <c r="A5" s="1">
        <v>1951</v>
      </c>
      <c r="B5" s="1">
        <v>0.01</v>
      </c>
      <c r="C5" s="1">
        <v>0.34</v>
      </c>
      <c r="D5" s="1">
        <v>0.55</v>
      </c>
      <c r="E5" s="1">
        <v>1.41</v>
      </c>
      <c r="F5" s="1">
        <v>0.23</v>
      </c>
    </row>
    <row r="6" spans="1:6">
      <c r="A6" s="1">
        <v>1952</v>
      </c>
      <c r="B6" s="1">
        <v>0.01</v>
      </c>
      <c r="C6" s="1">
        <v>0.34</v>
      </c>
      <c r="D6" s="1">
        <v>0.5600000000000001</v>
      </c>
      <c r="E6" s="1">
        <v>1.44</v>
      </c>
      <c r="F6" s="1">
        <v>0.24</v>
      </c>
    </row>
    <row r="7" spans="1:6">
      <c r="A7" s="1">
        <v>1953</v>
      </c>
      <c r="B7" s="1">
        <v>0.01</v>
      </c>
      <c r="C7" s="1">
        <v>0.35</v>
      </c>
      <c r="D7" s="1">
        <v>0.57</v>
      </c>
      <c r="E7" s="1">
        <v>1.47</v>
      </c>
      <c r="F7" s="1">
        <v>0.24</v>
      </c>
    </row>
    <row r="8" spans="1:6">
      <c r="A8" s="1">
        <v>1954</v>
      </c>
      <c r="B8" s="1">
        <v>0.01</v>
      </c>
      <c r="C8" s="1">
        <v>0.36</v>
      </c>
      <c r="D8" s="1">
        <v>0.57</v>
      </c>
      <c r="E8" s="1">
        <v>1.5</v>
      </c>
      <c r="F8" s="1">
        <v>0.25</v>
      </c>
    </row>
    <row r="9" spans="1:6">
      <c r="A9" s="1">
        <v>1955</v>
      </c>
      <c r="B9" s="1">
        <v>0.01</v>
      </c>
      <c r="C9" s="1">
        <v>0.37</v>
      </c>
      <c r="D9" s="1">
        <v>0.58</v>
      </c>
      <c r="E9" s="1">
        <v>1.53</v>
      </c>
      <c r="F9" s="1">
        <v>0.25</v>
      </c>
    </row>
    <row r="10" spans="1:6">
      <c r="A10" s="1">
        <v>1956</v>
      </c>
      <c r="B10" s="1">
        <v>0.01</v>
      </c>
      <c r="C10" s="1">
        <v>0.38</v>
      </c>
      <c r="D10" s="1">
        <v>0.58</v>
      </c>
      <c r="E10" s="1">
        <v>1.57</v>
      </c>
      <c r="F10" s="1">
        <v>0.26</v>
      </c>
    </row>
    <row r="11" spans="1:6">
      <c r="A11" s="1">
        <v>1957</v>
      </c>
      <c r="B11" s="1">
        <v>0.01</v>
      </c>
      <c r="C11" s="1">
        <v>0.39</v>
      </c>
      <c r="D11" s="1">
        <v>0.59</v>
      </c>
      <c r="E11" s="1">
        <v>1.6</v>
      </c>
      <c r="F11" s="1">
        <v>0.27</v>
      </c>
    </row>
    <row r="12" spans="1:6">
      <c r="A12" s="1">
        <v>1958</v>
      </c>
      <c r="B12" s="1">
        <v>0.02</v>
      </c>
      <c r="C12" s="1">
        <v>0.4</v>
      </c>
      <c r="D12" s="1">
        <v>0.59</v>
      </c>
      <c r="E12" s="1">
        <v>1.64</v>
      </c>
      <c r="F12" s="1">
        <v>0.27</v>
      </c>
    </row>
    <row r="13" spans="1:6">
      <c r="A13" s="1">
        <v>1959</v>
      </c>
      <c r="B13" s="1">
        <v>0.02</v>
      </c>
      <c r="C13" s="1">
        <v>0.4</v>
      </c>
      <c r="D13" s="1">
        <v>0.6</v>
      </c>
      <c r="E13" s="1">
        <v>1.67</v>
      </c>
      <c r="F13" s="1">
        <v>0.28</v>
      </c>
    </row>
    <row r="14" spans="1:6">
      <c r="A14" s="1">
        <v>1960</v>
      </c>
      <c r="B14" s="1">
        <v>0.02</v>
      </c>
      <c r="C14" s="1">
        <v>0.41</v>
      </c>
      <c r="D14" s="1">
        <v>0.61</v>
      </c>
      <c r="E14" s="1">
        <v>1.7</v>
      </c>
      <c r="F14" s="1">
        <v>0.28</v>
      </c>
    </row>
    <row r="15" spans="1:6">
      <c r="A15" s="1">
        <v>1961</v>
      </c>
      <c r="B15" s="1">
        <v>0.02</v>
      </c>
      <c r="C15" s="1">
        <v>0.42</v>
      </c>
      <c r="D15" s="1">
        <v>0.61</v>
      </c>
      <c r="E15" s="1">
        <v>1.73</v>
      </c>
      <c r="F15" s="1">
        <v>0.29</v>
      </c>
    </row>
    <row r="16" spans="1:6">
      <c r="A16" s="1">
        <v>1962</v>
      </c>
      <c r="B16" s="1">
        <v>0.02</v>
      </c>
      <c r="C16" s="1">
        <v>0.43</v>
      </c>
      <c r="D16" s="1">
        <v>0.62</v>
      </c>
      <c r="E16" s="1">
        <v>1.76</v>
      </c>
      <c r="F16" s="1">
        <v>0.3</v>
      </c>
    </row>
    <row r="17" spans="1:6">
      <c r="A17" s="1">
        <v>1963</v>
      </c>
      <c r="B17" s="1">
        <v>0.02</v>
      </c>
      <c r="C17" s="1">
        <v>0.44</v>
      </c>
      <c r="D17" s="1">
        <v>0.62</v>
      </c>
      <c r="E17" s="1">
        <v>1.81</v>
      </c>
      <c r="F17" s="1">
        <v>0.31</v>
      </c>
    </row>
    <row r="18" spans="1:6">
      <c r="A18" s="1">
        <v>1964</v>
      </c>
      <c r="B18" s="1">
        <v>0.02</v>
      </c>
      <c r="C18" s="1">
        <v>0.45</v>
      </c>
      <c r="D18" s="1">
        <v>0.63</v>
      </c>
      <c r="E18" s="1">
        <v>1.86</v>
      </c>
      <c r="F18" s="1">
        <v>0.31</v>
      </c>
    </row>
    <row r="19" spans="1:6">
      <c r="A19" s="1">
        <v>1965</v>
      </c>
      <c r="B19" s="1">
        <v>0.02</v>
      </c>
      <c r="C19" s="1">
        <v>0.46</v>
      </c>
      <c r="D19" s="1">
        <v>0.63</v>
      </c>
      <c r="E19" s="1">
        <v>1.9</v>
      </c>
      <c r="F19" s="1">
        <v>0.32</v>
      </c>
    </row>
    <row r="20" spans="1:6">
      <c r="A20" s="1">
        <v>1966</v>
      </c>
      <c r="B20" s="1">
        <v>0.02</v>
      </c>
      <c r="C20" s="1">
        <v>0.47</v>
      </c>
      <c r="D20" s="1">
        <v>0.64</v>
      </c>
      <c r="E20" s="1">
        <v>1.95</v>
      </c>
      <c r="F20" s="1">
        <v>0.33</v>
      </c>
    </row>
    <row r="21" spans="1:6">
      <c r="A21" s="1">
        <v>1967</v>
      </c>
      <c r="B21" s="1">
        <v>0.02</v>
      </c>
      <c r="C21" s="1">
        <v>0.48</v>
      </c>
      <c r="D21" s="1">
        <v>0.64</v>
      </c>
      <c r="E21" s="1">
        <v>1.99</v>
      </c>
      <c r="F21" s="1">
        <v>0.34</v>
      </c>
    </row>
    <row r="22" spans="1:6">
      <c r="A22" s="1">
        <v>1968</v>
      </c>
      <c r="B22" s="1">
        <v>0.02</v>
      </c>
      <c r="C22" s="1">
        <v>0.49</v>
      </c>
      <c r="D22" s="1">
        <v>0.65</v>
      </c>
      <c r="E22" s="1">
        <v>2.04</v>
      </c>
      <c r="F22" s="1">
        <v>0.35</v>
      </c>
    </row>
    <row r="23" spans="1:6">
      <c r="A23" s="1">
        <v>1969</v>
      </c>
      <c r="B23" s="1">
        <v>0.02</v>
      </c>
      <c r="C23" s="1">
        <v>0.5</v>
      </c>
      <c r="D23" s="1">
        <v>0.65</v>
      </c>
      <c r="E23" s="1">
        <v>2.09</v>
      </c>
      <c r="F23" s="1">
        <v>0.36</v>
      </c>
    </row>
    <row r="24" spans="1:6">
      <c r="A24" s="1">
        <v>1970</v>
      </c>
      <c r="B24" s="1">
        <v>0.02</v>
      </c>
      <c r="C24" s="1">
        <v>0.51</v>
      </c>
      <c r="D24" s="1">
        <v>0.66</v>
      </c>
      <c r="E24" s="1">
        <v>2.15</v>
      </c>
      <c r="F24" s="1">
        <v>0.37</v>
      </c>
    </row>
    <row r="25" spans="1:6">
      <c r="A25" s="1">
        <v>1971</v>
      </c>
      <c r="B25" s="1">
        <v>0.02</v>
      </c>
      <c r="C25" s="1">
        <v>0.52</v>
      </c>
      <c r="D25" s="1">
        <v>0.66</v>
      </c>
      <c r="E25" s="1">
        <v>2.2</v>
      </c>
      <c r="F25" s="1">
        <v>0.38</v>
      </c>
    </row>
    <row r="26" spans="1:6">
      <c r="A26" s="1">
        <v>1972</v>
      </c>
      <c r="B26" s="1">
        <v>0.02</v>
      </c>
      <c r="C26" s="1">
        <v>0.53</v>
      </c>
      <c r="D26" s="1">
        <v>0.66</v>
      </c>
      <c r="E26" s="1">
        <v>2.25</v>
      </c>
      <c r="F26" s="1">
        <v>0.38</v>
      </c>
    </row>
    <row r="27" spans="1:6">
      <c r="A27" s="1">
        <v>1973</v>
      </c>
      <c r="B27" s="1">
        <v>0.02</v>
      </c>
      <c r="C27" s="1">
        <v>0.54</v>
      </c>
      <c r="D27" s="1">
        <v>0.67</v>
      </c>
      <c r="E27" s="1">
        <v>2.3</v>
      </c>
      <c r="F27" s="1">
        <v>0.4</v>
      </c>
    </row>
    <row r="28" spans="1:6">
      <c r="A28" s="1">
        <v>1974</v>
      </c>
      <c r="B28" s="1">
        <v>0.02</v>
      </c>
      <c r="C28" s="1">
        <v>0.55</v>
      </c>
      <c r="D28" s="1">
        <v>0.67</v>
      </c>
      <c r="E28" s="1">
        <v>2.35</v>
      </c>
      <c r="F28" s="1">
        <v>0.41</v>
      </c>
    </row>
    <row r="29" spans="1:6">
      <c r="A29" s="1">
        <v>1975</v>
      </c>
      <c r="B29" s="1">
        <v>0.02</v>
      </c>
      <c r="C29" s="1">
        <v>0.5600000000000001</v>
      </c>
      <c r="D29" s="1">
        <v>0.68</v>
      </c>
      <c r="E29" s="1">
        <v>2.4</v>
      </c>
      <c r="F29" s="1">
        <v>0.42</v>
      </c>
    </row>
    <row r="30" spans="1:6">
      <c r="A30" s="1">
        <v>1976</v>
      </c>
      <c r="B30" s="1">
        <v>0.02</v>
      </c>
      <c r="C30" s="1">
        <v>0.57</v>
      </c>
      <c r="D30" s="1">
        <v>0.68</v>
      </c>
      <c r="E30" s="1">
        <v>2.44</v>
      </c>
      <c r="F30" s="1">
        <v>0.43</v>
      </c>
    </row>
    <row r="31" spans="1:6">
      <c r="A31" s="1">
        <v>1977</v>
      </c>
      <c r="B31" s="1">
        <v>0.02</v>
      </c>
      <c r="C31" s="1">
        <v>0.58</v>
      </c>
      <c r="D31" s="1">
        <v>0.68</v>
      </c>
      <c r="E31" s="1">
        <v>2.49</v>
      </c>
      <c r="F31" s="1">
        <v>0.44</v>
      </c>
    </row>
    <row r="32" spans="1:6">
      <c r="A32" s="1">
        <v>1978</v>
      </c>
      <c r="B32" s="1">
        <v>0.02</v>
      </c>
      <c r="C32" s="1">
        <v>0.59</v>
      </c>
      <c r="D32" s="1">
        <v>0.6899999999999999</v>
      </c>
      <c r="E32" s="1">
        <v>2.54</v>
      </c>
      <c r="F32" s="1">
        <v>0.45</v>
      </c>
    </row>
    <row r="33" spans="1:6">
      <c r="A33" s="1">
        <v>1979</v>
      </c>
      <c r="B33" s="1">
        <v>0.02</v>
      </c>
      <c r="C33" s="1">
        <v>0.6</v>
      </c>
      <c r="D33" s="1">
        <v>0.6899999999999999</v>
      </c>
      <c r="E33" s="1">
        <v>2.59</v>
      </c>
      <c r="F33" s="1">
        <v>0.47</v>
      </c>
    </row>
    <row r="34" spans="1:6">
      <c r="A34" s="1">
        <v>1980</v>
      </c>
      <c r="B34" s="1">
        <v>0.02</v>
      </c>
      <c r="C34" s="1">
        <v>0.61</v>
      </c>
      <c r="D34" s="1">
        <v>0.6899999999999999</v>
      </c>
      <c r="E34" s="1">
        <v>2.64</v>
      </c>
      <c r="F34" s="1">
        <v>0.48</v>
      </c>
    </row>
    <row r="35" spans="1:6">
      <c r="A35" s="1">
        <v>1981</v>
      </c>
      <c r="B35" s="1">
        <v>0.02</v>
      </c>
      <c r="C35" s="1">
        <v>0.62</v>
      </c>
      <c r="D35" s="1">
        <v>0.7</v>
      </c>
      <c r="E35" s="1">
        <v>2.69</v>
      </c>
      <c r="F35" s="1">
        <v>0.5</v>
      </c>
    </row>
    <row r="36" spans="1:6">
      <c r="A36" s="1">
        <v>1982</v>
      </c>
      <c r="B36" s="1">
        <v>0.02</v>
      </c>
      <c r="C36" s="1">
        <v>0.63</v>
      </c>
      <c r="D36" s="1">
        <v>0.7</v>
      </c>
      <c r="E36" s="1">
        <v>2.74</v>
      </c>
      <c r="F36" s="1">
        <v>0.51</v>
      </c>
    </row>
    <row r="37" spans="1:6">
      <c r="A37" s="1">
        <v>1983</v>
      </c>
      <c r="B37" s="1">
        <v>0.02</v>
      </c>
      <c r="C37" s="1">
        <v>0.64</v>
      </c>
      <c r="D37" s="1">
        <v>0.7</v>
      </c>
      <c r="E37" s="1">
        <v>2.8</v>
      </c>
      <c r="F37" s="1">
        <v>0.53</v>
      </c>
    </row>
    <row r="38" spans="1:6">
      <c r="A38" s="1">
        <v>1984</v>
      </c>
      <c r="B38" s="1">
        <v>0.02</v>
      </c>
      <c r="C38" s="1">
        <v>0.65</v>
      </c>
      <c r="D38" s="1">
        <v>0.7</v>
      </c>
      <c r="E38" s="1">
        <v>2.85</v>
      </c>
      <c r="F38" s="1">
        <v>0.54</v>
      </c>
    </row>
    <row r="39" spans="1:6">
      <c r="A39" s="1">
        <v>1985</v>
      </c>
      <c r="B39" s="1">
        <v>0.02</v>
      </c>
      <c r="C39" s="1">
        <v>0.66</v>
      </c>
      <c r="D39" s="1">
        <v>0.71</v>
      </c>
      <c r="E39" s="1">
        <v>2.91</v>
      </c>
      <c r="F39" s="1">
        <v>0.5600000000000001</v>
      </c>
    </row>
    <row r="40" spans="1:6">
      <c r="A40" s="1">
        <v>1986</v>
      </c>
      <c r="B40" s="1">
        <v>0.03</v>
      </c>
      <c r="C40" s="1">
        <v>0.67</v>
      </c>
      <c r="D40" s="1">
        <v>0.71</v>
      </c>
      <c r="E40" s="1">
        <v>2.97</v>
      </c>
      <c r="F40" s="1">
        <v>0.57</v>
      </c>
    </row>
    <row r="41" spans="1:6">
      <c r="A41" s="1">
        <v>1987</v>
      </c>
      <c r="B41" s="1">
        <v>0.03</v>
      </c>
      <c r="C41" s="1">
        <v>0.68</v>
      </c>
      <c r="D41" s="1">
        <v>0.71</v>
      </c>
      <c r="E41" s="1">
        <v>3.03</v>
      </c>
      <c r="F41" s="1">
        <v>0.59</v>
      </c>
    </row>
    <row r="42" spans="1:6">
      <c r="A42" s="1">
        <v>1988</v>
      </c>
      <c r="B42" s="1">
        <v>0.03</v>
      </c>
      <c r="C42" s="1">
        <v>0.7</v>
      </c>
      <c r="D42" s="1">
        <v>0.72</v>
      </c>
      <c r="E42" s="1">
        <v>3.09</v>
      </c>
      <c r="F42" s="1">
        <v>0.6</v>
      </c>
    </row>
    <row r="43" spans="1:6">
      <c r="A43" s="1">
        <v>1989</v>
      </c>
      <c r="B43" s="1">
        <v>0.03</v>
      </c>
      <c r="C43" s="1">
        <v>0.71</v>
      </c>
      <c r="D43" s="1">
        <v>0.72</v>
      </c>
      <c r="E43" s="1">
        <v>3.15</v>
      </c>
      <c r="F43" s="1">
        <v>0.62</v>
      </c>
    </row>
    <row r="44" spans="1:6">
      <c r="A44" s="1">
        <v>1990</v>
      </c>
      <c r="B44" s="1">
        <v>0.03</v>
      </c>
      <c r="C44" s="1">
        <v>0.72</v>
      </c>
      <c r="D44" s="1">
        <v>0.72</v>
      </c>
      <c r="E44" s="1">
        <v>3.21</v>
      </c>
      <c r="F44" s="1">
        <v>0.64</v>
      </c>
    </row>
    <row r="45" spans="1:6">
      <c r="A45" s="1">
        <v>1991</v>
      </c>
      <c r="B45" s="1">
        <v>0.03</v>
      </c>
      <c r="C45" s="1">
        <v>0.73</v>
      </c>
      <c r="D45" s="1">
        <v>0.72</v>
      </c>
      <c r="E45" s="1">
        <v>3.27</v>
      </c>
      <c r="F45" s="1">
        <v>0.66</v>
      </c>
    </row>
    <row r="46" spans="1:6">
      <c r="A46" s="1">
        <v>1992</v>
      </c>
      <c r="B46" s="1">
        <v>0.03</v>
      </c>
      <c r="C46" s="1">
        <v>0.74</v>
      </c>
      <c r="D46" s="1">
        <v>0.73</v>
      </c>
      <c r="E46" s="1">
        <v>3.33</v>
      </c>
      <c r="F46" s="1">
        <v>0.67</v>
      </c>
    </row>
    <row r="47" spans="1:6">
      <c r="A47" s="1">
        <v>1993</v>
      </c>
      <c r="B47" s="1">
        <v>0.03</v>
      </c>
      <c r="C47" s="1">
        <v>0.75</v>
      </c>
      <c r="D47" s="1">
        <v>0.73</v>
      </c>
      <c r="E47" s="1">
        <v>3.38</v>
      </c>
      <c r="F47" s="1">
        <v>0.6899999999999999</v>
      </c>
    </row>
    <row r="48" spans="1:6">
      <c r="A48" s="1">
        <v>1994</v>
      </c>
      <c r="B48" s="1">
        <v>0.03</v>
      </c>
      <c r="C48" s="1">
        <v>0.77</v>
      </c>
      <c r="D48" s="1">
        <v>0.73</v>
      </c>
      <c r="E48" s="1">
        <v>3.43</v>
      </c>
      <c r="F48" s="1">
        <v>0.71</v>
      </c>
    </row>
    <row r="49" spans="1:6">
      <c r="A49" s="1">
        <v>1995</v>
      </c>
      <c r="B49" s="1">
        <v>0.03</v>
      </c>
      <c r="C49" s="1">
        <v>0.78</v>
      </c>
      <c r="D49" s="1">
        <v>0.73</v>
      </c>
      <c r="E49" s="1">
        <v>3.48</v>
      </c>
      <c r="F49" s="1">
        <v>0.72</v>
      </c>
    </row>
    <row r="50" spans="1:6">
      <c r="A50" s="1">
        <v>1996</v>
      </c>
      <c r="B50" s="1">
        <v>0.03</v>
      </c>
      <c r="C50" s="1">
        <v>0.79</v>
      </c>
      <c r="D50" s="1">
        <v>0.73</v>
      </c>
      <c r="E50" s="1">
        <v>3.54</v>
      </c>
      <c r="F50" s="1">
        <v>0.74</v>
      </c>
    </row>
    <row r="51" spans="1:6">
      <c r="A51" s="1">
        <v>1997</v>
      </c>
      <c r="B51" s="1">
        <v>0.03</v>
      </c>
      <c r="C51" s="1">
        <v>0.8</v>
      </c>
      <c r="D51" s="1">
        <v>0.73</v>
      </c>
      <c r="E51" s="1">
        <v>3.59</v>
      </c>
      <c r="F51" s="1">
        <v>0.76</v>
      </c>
    </row>
    <row r="52" spans="1:6">
      <c r="A52" s="1">
        <v>1998</v>
      </c>
      <c r="B52" s="1">
        <v>0.03</v>
      </c>
      <c r="C52" s="1">
        <v>0.8100000000000001</v>
      </c>
      <c r="D52" s="1">
        <v>0.73</v>
      </c>
      <c r="E52" s="1">
        <v>3.64</v>
      </c>
      <c r="F52" s="1">
        <v>0.78</v>
      </c>
    </row>
    <row r="53" spans="1:6">
      <c r="A53" s="1">
        <v>1999</v>
      </c>
      <c r="B53" s="1">
        <v>0.03</v>
      </c>
      <c r="C53" s="1">
        <v>0.82</v>
      </c>
      <c r="D53" s="1">
        <v>0.73</v>
      </c>
      <c r="E53" s="1">
        <v>3.69</v>
      </c>
      <c r="F53" s="1">
        <v>0.8</v>
      </c>
    </row>
    <row r="54" spans="1:6">
      <c r="A54" s="1">
        <v>2000</v>
      </c>
      <c r="B54" s="1">
        <v>0.03</v>
      </c>
      <c r="C54" s="1">
        <v>0.84</v>
      </c>
      <c r="D54" s="1">
        <v>0.73</v>
      </c>
      <c r="E54" s="1">
        <v>3.74</v>
      </c>
      <c r="F54" s="1">
        <v>0.82</v>
      </c>
    </row>
    <row r="55" spans="1:6">
      <c r="A55" s="1">
        <v>2001</v>
      </c>
      <c r="B55" s="1">
        <v>0.03</v>
      </c>
      <c r="C55" s="1">
        <v>0.85</v>
      </c>
      <c r="D55" s="1">
        <v>0.73</v>
      </c>
      <c r="E55" s="1">
        <v>3.79</v>
      </c>
      <c r="F55" s="1">
        <v>0.84</v>
      </c>
    </row>
    <row r="56" spans="1:6">
      <c r="A56" s="1">
        <v>2002</v>
      </c>
      <c r="B56" s="1">
        <v>0.03</v>
      </c>
      <c r="C56" s="1">
        <v>0.86</v>
      </c>
      <c r="D56" s="1">
        <v>0.73</v>
      </c>
      <c r="E56" s="1">
        <v>3.84</v>
      </c>
      <c r="F56" s="1">
        <v>0.86</v>
      </c>
    </row>
    <row r="57" spans="1:6">
      <c r="A57" s="1">
        <v>2003</v>
      </c>
      <c r="B57" s="1">
        <v>0.03</v>
      </c>
      <c r="C57" s="1">
        <v>0.87</v>
      </c>
      <c r="D57" s="1">
        <v>0.73</v>
      </c>
      <c r="E57" s="1">
        <v>3.88</v>
      </c>
      <c r="F57" s="1">
        <v>0.88</v>
      </c>
    </row>
    <row r="58" spans="1:6">
      <c r="A58" s="1">
        <v>2004</v>
      </c>
      <c r="B58" s="1">
        <v>0.03</v>
      </c>
      <c r="C58" s="1">
        <v>0.88</v>
      </c>
      <c r="D58" s="1">
        <v>0.73</v>
      </c>
      <c r="E58" s="1">
        <v>3.93</v>
      </c>
      <c r="F58" s="1">
        <v>0.9</v>
      </c>
    </row>
    <row r="59" spans="1:6">
      <c r="A59" s="1">
        <v>2005</v>
      </c>
      <c r="B59" s="1">
        <v>0.03</v>
      </c>
      <c r="C59" s="1">
        <v>0.89</v>
      </c>
      <c r="D59" s="1">
        <v>0.73</v>
      </c>
      <c r="E59" s="1">
        <v>3.98</v>
      </c>
      <c r="F59" s="1">
        <v>0.93</v>
      </c>
    </row>
    <row r="60" spans="1:6">
      <c r="A60" s="1">
        <v>2006</v>
      </c>
      <c r="B60" s="1">
        <v>0.03</v>
      </c>
      <c r="C60" s="1">
        <v>0.9</v>
      </c>
      <c r="D60" s="1">
        <v>0.73</v>
      </c>
      <c r="E60" s="1">
        <v>4.03</v>
      </c>
      <c r="F60" s="1">
        <v>0.95</v>
      </c>
    </row>
    <row r="61" spans="1:6">
      <c r="A61" s="1">
        <v>2007</v>
      </c>
      <c r="B61" s="1">
        <v>0.04</v>
      </c>
      <c r="C61" s="1">
        <v>0.91</v>
      </c>
      <c r="D61" s="1">
        <v>0.73</v>
      </c>
      <c r="E61" s="1">
        <v>4.08</v>
      </c>
      <c r="F61" s="1">
        <v>0.98</v>
      </c>
    </row>
    <row r="62" spans="1:6">
      <c r="A62" s="1">
        <v>2008</v>
      </c>
      <c r="B62" s="1">
        <v>0.04</v>
      </c>
      <c r="C62" s="1">
        <v>0.92</v>
      </c>
      <c r="D62" s="1">
        <v>0.73</v>
      </c>
      <c r="E62" s="1">
        <v>4.12</v>
      </c>
      <c r="F62" s="1">
        <v>1</v>
      </c>
    </row>
    <row r="63" spans="1:6">
      <c r="A63" s="1">
        <v>2009</v>
      </c>
      <c r="B63" s="1">
        <v>0.04</v>
      </c>
      <c r="C63" s="1">
        <v>0.93</v>
      </c>
      <c r="D63" s="1">
        <v>0.73</v>
      </c>
      <c r="E63" s="1">
        <v>4.17</v>
      </c>
      <c r="F63" s="1">
        <v>1.03</v>
      </c>
    </row>
    <row r="64" spans="1:6">
      <c r="A64" s="1">
        <v>2010</v>
      </c>
      <c r="B64" s="1">
        <v>0.04</v>
      </c>
      <c r="C64" s="1">
        <v>0.9399999999999999</v>
      </c>
      <c r="D64" s="1">
        <v>0.74</v>
      </c>
      <c r="E64" s="1">
        <v>4.22</v>
      </c>
      <c r="F64" s="1">
        <v>1.06</v>
      </c>
    </row>
    <row r="65" spans="1:6">
      <c r="A65" s="1">
        <v>2011</v>
      </c>
      <c r="B65" s="1">
        <v>0.04</v>
      </c>
      <c r="C65" s="1">
        <v>0.95</v>
      </c>
      <c r="D65" s="1">
        <v>0.74</v>
      </c>
      <c r="E65" s="1">
        <v>4.27</v>
      </c>
      <c r="F65" s="1">
        <v>1.08</v>
      </c>
    </row>
    <row r="66" spans="1:6">
      <c r="A66" s="1">
        <v>2012</v>
      </c>
      <c r="B66" s="1">
        <v>0.04</v>
      </c>
      <c r="C66" s="1">
        <v>0.96</v>
      </c>
      <c r="D66" s="1">
        <v>0.74</v>
      </c>
      <c r="E66" s="1">
        <v>4.32</v>
      </c>
      <c r="F66" s="1">
        <v>1.11</v>
      </c>
    </row>
    <row r="67" spans="1:6">
      <c r="A67" s="1">
        <v>2013</v>
      </c>
      <c r="B67" s="1">
        <v>0.04</v>
      </c>
      <c r="C67" s="1">
        <v>0.96</v>
      </c>
      <c r="D67" s="1">
        <v>0.74</v>
      </c>
      <c r="E67" s="1">
        <v>4.37</v>
      </c>
      <c r="F67" s="1">
        <v>1.14</v>
      </c>
    </row>
    <row r="68" spans="1:6">
      <c r="A68" s="1">
        <v>2014</v>
      </c>
      <c r="B68" s="1">
        <v>0.04</v>
      </c>
      <c r="C68" s="1">
        <v>0.97</v>
      </c>
      <c r="D68" s="1">
        <v>0.74</v>
      </c>
      <c r="E68" s="1">
        <v>4.41</v>
      </c>
      <c r="F68" s="1">
        <v>1.17</v>
      </c>
    </row>
    <row r="69" spans="1:6">
      <c r="A69" s="1">
        <v>2015</v>
      </c>
      <c r="B69" s="1">
        <v>0.04</v>
      </c>
      <c r="C69" s="1">
        <v>0.98</v>
      </c>
      <c r="D69" s="1">
        <v>0.74</v>
      </c>
      <c r="E69" s="1">
        <v>4.46</v>
      </c>
      <c r="F69" s="1">
        <v>1.2</v>
      </c>
    </row>
    <row r="70" spans="1:6">
      <c r="A70" s="1">
        <v>2016</v>
      </c>
      <c r="B70" s="1">
        <v>0.04</v>
      </c>
      <c r="C70" s="1">
        <v>0.99</v>
      </c>
      <c r="D70" s="1">
        <v>0.74</v>
      </c>
      <c r="E70" s="1">
        <v>4.5</v>
      </c>
      <c r="F70" s="1">
        <v>1.23</v>
      </c>
    </row>
    <row r="71" spans="1:6">
      <c r="A71" s="1">
        <v>2017</v>
      </c>
      <c r="B71" s="1">
        <v>0.04</v>
      </c>
      <c r="C71" s="1">
        <v>1</v>
      </c>
      <c r="D71" s="1">
        <v>0.74</v>
      </c>
      <c r="E71" s="1">
        <v>4.55</v>
      </c>
      <c r="F71" s="1">
        <v>1.26</v>
      </c>
    </row>
    <row r="72" spans="1:6">
      <c r="A72" s="1">
        <v>2018</v>
      </c>
      <c r="B72" s="1">
        <v>0.04</v>
      </c>
      <c r="C72" s="1">
        <v>1.01</v>
      </c>
      <c r="D72" s="1">
        <v>0.75</v>
      </c>
      <c r="E72" s="1">
        <v>4.59</v>
      </c>
      <c r="F72" s="1">
        <v>1.3</v>
      </c>
    </row>
    <row r="73" spans="1:6">
      <c r="A73" s="1">
        <v>2019</v>
      </c>
      <c r="B73" s="1">
        <v>0.04</v>
      </c>
      <c r="C73" s="1">
        <v>1.02</v>
      </c>
      <c r="D73" s="1">
        <v>0.75</v>
      </c>
      <c r="E73" s="1">
        <v>4.63</v>
      </c>
      <c r="F73" s="1">
        <v>1.33</v>
      </c>
    </row>
    <row r="74" spans="1:6">
      <c r="A74" s="1">
        <v>2020</v>
      </c>
      <c r="B74" s="1">
        <v>0.04</v>
      </c>
      <c r="C74" s="1">
        <v>1.03</v>
      </c>
      <c r="D74" s="1">
        <v>0.75</v>
      </c>
      <c r="E74" s="1">
        <v>4.66</v>
      </c>
      <c r="F74" s="1">
        <v>1.36</v>
      </c>
    </row>
    <row r="75" spans="1:6">
      <c r="A75" s="1">
        <v>2021</v>
      </c>
      <c r="B75" s="1">
        <v>0.04</v>
      </c>
      <c r="C75" s="1">
        <v>1.03</v>
      </c>
      <c r="D75" s="1">
        <v>0.75</v>
      </c>
      <c r="E75" s="1">
        <v>4.69</v>
      </c>
      <c r="F75" s="1">
        <v>1.39</v>
      </c>
    </row>
    <row r="76" spans="1:6">
      <c r="A76" s="1">
        <v>2022</v>
      </c>
      <c r="B76" s="1">
        <v>0.05</v>
      </c>
      <c r="C76" s="1">
        <v>1.04</v>
      </c>
      <c r="D76" s="1">
        <v>0.74</v>
      </c>
      <c r="E76" s="1">
        <v>4.72</v>
      </c>
      <c r="F76" s="1">
        <v>1.43</v>
      </c>
    </row>
    <row r="77" spans="1:6">
      <c r="A77" s="1">
        <v>2023</v>
      </c>
      <c r="B77" s="1">
        <v>0.05</v>
      </c>
      <c r="C77" s="1">
        <v>1.04</v>
      </c>
      <c r="D77" s="1">
        <v>0.74</v>
      </c>
      <c r="E77" s="1">
        <v>4.75</v>
      </c>
      <c r="F77" s="1">
        <v>1.46</v>
      </c>
    </row>
    <row r="78" spans="1:6">
      <c r="A78" s="1">
        <v>2024</v>
      </c>
      <c r="B78" s="1">
        <v>0.05</v>
      </c>
      <c r="C78" s="1">
        <v>1.05</v>
      </c>
      <c r="D78" s="1">
        <v>0.74</v>
      </c>
      <c r="E78" s="1">
        <v>4.79</v>
      </c>
      <c r="F78" s="1">
        <v>1.49</v>
      </c>
    </row>
    <row r="79" spans="1:6">
      <c r="A79" s="1">
        <v>2025</v>
      </c>
      <c r="B79" s="1">
        <v>0.05</v>
      </c>
      <c r="C79" s="1">
        <v>1.06</v>
      </c>
      <c r="D79" s="1">
        <v>0.74</v>
      </c>
      <c r="E79" s="1">
        <v>4.82</v>
      </c>
      <c r="F79" s="1">
        <v>1.53</v>
      </c>
    </row>
    <row r="80" spans="1:6">
      <c r="A80" s="1">
        <v>2026</v>
      </c>
      <c r="B80" s="1">
        <v>0.05</v>
      </c>
      <c r="C80" s="1">
        <v>1.06</v>
      </c>
      <c r="D80" s="1">
        <v>0.74</v>
      </c>
      <c r="E80" s="1">
        <v>4.85</v>
      </c>
      <c r="F80" s="1">
        <v>1.57</v>
      </c>
    </row>
    <row r="81" spans="1:6">
      <c r="A81" s="1">
        <v>2027</v>
      </c>
      <c r="B81" s="1">
        <v>0.05</v>
      </c>
      <c r="C81" s="1">
        <v>1.07</v>
      </c>
      <c r="D81" s="1">
        <v>0.74</v>
      </c>
      <c r="E81" s="1">
        <v>4.88</v>
      </c>
      <c r="F81" s="1">
        <v>1.6</v>
      </c>
    </row>
    <row r="82" spans="1:6">
      <c r="A82" s="1">
        <v>2028</v>
      </c>
      <c r="B82" s="1">
        <v>0.05</v>
      </c>
      <c r="C82" s="1">
        <v>1.08</v>
      </c>
      <c r="D82" s="1">
        <v>0.74</v>
      </c>
      <c r="E82" s="1">
        <v>4.9</v>
      </c>
      <c r="F82" s="1">
        <v>1.64</v>
      </c>
    </row>
    <row r="83" spans="1:6">
      <c r="A83" s="1">
        <v>2029</v>
      </c>
      <c r="B83" s="1">
        <v>0.05</v>
      </c>
      <c r="C83" s="1">
        <v>1.08</v>
      </c>
      <c r="D83" s="1">
        <v>0.74</v>
      </c>
      <c r="E83" s="1">
        <v>4.93</v>
      </c>
      <c r="F83" s="1">
        <v>1.67</v>
      </c>
    </row>
    <row r="84" spans="1:6">
      <c r="A84" s="1">
        <v>2030</v>
      </c>
      <c r="B84" s="1">
        <v>0.05</v>
      </c>
      <c r="C84" s="1">
        <v>1.09</v>
      </c>
      <c r="D84" s="1">
        <v>0.74</v>
      </c>
      <c r="E84" s="1">
        <v>4.96</v>
      </c>
      <c r="F84" s="1">
        <v>1.71</v>
      </c>
    </row>
    <row r="85" spans="1:6">
      <c r="A85" s="1">
        <v>2031</v>
      </c>
      <c r="B85" s="1">
        <v>0.05</v>
      </c>
      <c r="C85" s="1">
        <v>1.1</v>
      </c>
      <c r="D85" s="1">
        <v>0.74</v>
      </c>
      <c r="E85" s="1">
        <v>4.98</v>
      </c>
      <c r="F85" s="1">
        <v>1.75</v>
      </c>
    </row>
    <row r="86" spans="1:6">
      <c r="A86" s="1">
        <v>2032</v>
      </c>
      <c r="B86" s="1">
        <v>0.05</v>
      </c>
      <c r="C86" s="1">
        <v>1.1</v>
      </c>
      <c r="D86" s="1">
        <v>0.73</v>
      </c>
      <c r="E86" s="1">
        <v>5.01</v>
      </c>
      <c r="F86" s="1">
        <v>1.79</v>
      </c>
    </row>
    <row r="87" spans="1:6">
      <c r="A87" s="1">
        <v>2033</v>
      </c>
      <c r="B87" s="1">
        <v>0.05</v>
      </c>
      <c r="C87" s="1">
        <v>1.11</v>
      </c>
      <c r="D87" s="1">
        <v>0.73</v>
      </c>
      <c r="E87" s="1">
        <v>5.03</v>
      </c>
      <c r="F87" s="1">
        <v>1.82</v>
      </c>
    </row>
    <row r="88" spans="1:6">
      <c r="A88" s="1">
        <v>2034</v>
      </c>
      <c r="B88" s="1">
        <v>0.05</v>
      </c>
      <c r="C88" s="1">
        <v>1.11</v>
      </c>
      <c r="D88" s="1">
        <v>0.73</v>
      </c>
      <c r="E88" s="1">
        <v>5.06</v>
      </c>
      <c r="F88" s="1">
        <v>1.86</v>
      </c>
    </row>
    <row r="89" spans="1:6">
      <c r="A89" s="1">
        <v>2035</v>
      </c>
      <c r="B89" s="1">
        <v>0.05</v>
      </c>
      <c r="C89" s="1">
        <v>1.12</v>
      </c>
      <c r="D89" s="1">
        <v>0.73</v>
      </c>
      <c r="E89" s="1">
        <v>5.08</v>
      </c>
      <c r="F89" s="1">
        <v>1.9</v>
      </c>
    </row>
    <row r="90" spans="1:6">
      <c r="A90" s="1">
        <v>2036</v>
      </c>
      <c r="B90" s="1">
        <v>0.05</v>
      </c>
      <c r="C90" s="1">
        <v>1.12</v>
      </c>
      <c r="D90" s="1">
        <v>0.73</v>
      </c>
      <c r="E90" s="1">
        <v>5.1</v>
      </c>
      <c r="F90" s="1">
        <v>1.94</v>
      </c>
    </row>
    <row r="91" spans="1:6">
      <c r="A91" s="1">
        <v>2037</v>
      </c>
      <c r="B91" s="1">
        <v>0.05</v>
      </c>
      <c r="C91" s="1">
        <v>1.13</v>
      </c>
      <c r="D91" s="1">
        <v>0.73</v>
      </c>
      <c r="E91" s="1">
        <v>5.12</v>
      </c>
      <c r="F91" s="1">
        <v>1.98</v>
      </c>
    </row>
    <row r="92" spans="1:6">
      <c r="A92" s="1">
        <v>2038</v>
      </c>
      <c r="B92" s="1">
        <v>0.05</v>
      </c>
      <c r="C92" s="1">
        <v>1.13</v>
      </c>
      <c r="D92" s="1">
        <v>0.73</v>
      </c>
      <c r="E92" s="1">
        <v>5.14</v>
      </c>
      <c r="F92" s="1">
        <v>2.02</v>
      </c>
    </row>
    <row r="93" spans="1:6">
      <c r="A93" s="1">
        <v>2039</v>
      </c>
      <c r="B93" s="1">
        <v>0.05</v>
      </c>
      <c r="C93" s="1">
        <v>1.14</v>
      </c>
      <c r="D93" s="1">
        <v>0.72</v>
      </c>
      <c r="E93" s="1">
        <v>5.16</v>
      </c>
      <c r="F93" s="1">
        <v>2.05</v>
      </c>
    </row>
    <row r="94" spans="1:6">
      <c r="A94" s="1">
        <v>2040</v>
      </c>
      <c r="B94" s="1">
        <v>0.05</v>
      </c>
      <c r="C94" s="1">
        <v>1.14</v>
      </c>
      <c r="D94" s="1">
        <v>0.72</v>
      </c>
      <c r="E94" s="1">
        <v>5.18</v>
      </c>
      <c r="F94" s="1">
        <v>2.09</v>
      </c>
    </row>
    <row r="95" spans="1:6">
      <c r="A95" s="1">
        <v>2041</v>
      </c>
      <c r="B95" s="1">
        <v>0.05</v>
      </c>
      <c r="C95" s="1">
        <v>1.15</v>
      </c>
      <c r="D95" s="1">
        <v>0.72</v>
      </c>
      <c r="E95" s="1">
        <v>5.19</v>
      </c>
      <c r="F95" s="1">
        <v>2.13</v>
      </c>
    </row>
    <row r="96" spans="1:6">
      <c r="A96" s="1">
        <v>2042</v>
      </c>
      <c r="B96" s="1">
        <v>0.05</v>
      </c>
      <c r="C96" s="1">
        <v>1.15</v>
      </c>
      <c r="D96" s="1">
        <v>0.72</v>
      </c>
      <c r="E96" s="1">
        <v>5.21</v>
      </c>
      <c r="F96" s="1">
        <v>2.17</v>
      </c>
    </row>
    <row r="97" spans="1:6">
      <c r="A97" s="1">
        <v>2043</v>
      </c>
      <c r="B97" s="1">
        <v>0.06</v>
      </c>
      <c r="C97" s="1">
        <v>1.15</v>
      </c>
      <c r="D97" s="1">
        <v>0.72</v>
      </c>
      <c r="E97" s="1">
        <v>5.22</v>
      </c>
      <c r="F97" s="1">
        <v>2.21</v>
      </c>
    </row>
    <row r="98" spans="1:6">
      <c r="A98" s="1">
        <v>2044</v>
      </c>
      <c r="B98" s="1">
        <v>0.06</v>
      </c>
      <c r="C98" s="1">
        <v>1.16</v>
      </c>
      <c r="D98" s="1">
        <v>0.72</v>
      </c>
      <c r="E98" s="1">
        <v>5.24</v>
      </c>
      <c r="F98" s="1">
        <v>2.25</v>
      </c>
    </row>
    <row r="99" spans="1:6">
      <c r="A99" s="1">
        <v>2045</v>
      </c>
      <c r="B99" s="1">
        <v>0.06</v>
      </c>
      <c r="C99" s="1">
        <v>1.16</v>
      </c>
      <c r="D99" s="1">
        <v>0.71</v>
      </c>
      <c r="E99" s="1">
        <v>5.25</v>
      </c>
      <c r="F99" s="1">
        <v>2.29</v>
      </c>
    </row>
    <row r="100" spans="1:6">
      <c r="A100" s="1">
        <v>2046</v>
      </c>
      <c r="B100" s="1">
        <v>0.06</v>
      </c>
      <c r="C100" s="1">
        <v>1.16</v>
      </c>
      <c r="D100" s="1">
        <v>0.71</v>
      </c>
      <c r="E100" s="1">
        <v>5.26</v>
      </c>
      <c r="F100" s="1">
        <v>2.33</v>
      </c>
    </row>
    <row r="101" spans="1:6">
      <c r="A101" s="1">
        <v>2047</v>
      </c>
      <c r="B101" s="1">
        <v>0.06</v>
      </c>
      <c r="C101" s="1">
        <v>1.16</v>
      </c>
      <c r="D101" s="1">
        <v>0.71</v>
      </c>
      <c r="E101" s="1">
        <v>5.27</v>
      </c>
      <c r="F101" s="1">
        <v>2.37</v>
      </c>
    </row>
    <row r="102" spans="1:6">
      <c r="A102" s="1">
        <v>2048</v>
      </c>
      <c r="B102" s="1">
        <v>0.06</v>
      </c>
      <c r="C102" s="1">
        <v>1.17</v>
      </c>
      <c r="D102" s="1">
        <v>0.71</v>
      </c>
      <c r="E102" s="1">
        <v>5.28</v>
      </c>
      <c r="F102" s="1">
        <v>2.41</v>
      </c>
    </row>
    <row r="103" spans="1:6">
      <c r="A103" s="1">
        <v>2049</v>
      </c>
      <c r="B103" s="1">
        <v>0.06</v>
      </c>
      <c r="C103" s="1">
        <v>1.17</v>
      </c>
      <c r="D103" s="1">
        <v>0.71</v>
      </c>
      <c r="E103" s="1">
        <v>5.29</v>
      </c>
      <c r="F103" s="1">
        <v>2.45</v>
      </c>
    </row>
    <row r="104" spans="1:6">
      <c r="A104" s="1">
        <v>2050</v>
      </c>
      <c r="B104" s="1">
        <v>0.06</v>
      </c>
      <c r="C104" s="1">
        <v>1.17</v>
      </c>
      <c r="D104" s="1">
        <v>0.7</v>
      </c>
      <c r="E104" s="1">
        <v>5.29</v>
      </c>
      <c r="F104" s="1">
        <v>2.49</v>
      </c>
    </row>
    <row r="105" spans="1:6">
      <c r="A105" s="1">
        <v>2051</v>
      </c>
      <c r="B105" s="1">
        <v>0.06</v>
      </c>
      <c r="C105" s="1">
        <v>1.17</v>
      </c>
      <c r="D105" s="1">
        <v>0.7</v>
      </c>
      <c r="E105" s="1">
        <v>5.3</v>
      </c>
      <c r="F105" s="1">
        <v>2.52</v>
      </c>
    </row>
    <row r="106" spans="1:6">
      <c r="A106" s="1">
        <v>2052</v>
      </c>
      <c r="B106" s="1">
        <v>0.06</v>
      </c>
      <c r="C106" s="1">
        <v>1.17</v>
      </c>
      <c r="D106" s="1">
        <v>0.7</v>
      </c>
      <c r="E106" s="1">
        <v>5.3</v>
      </c>
      <c r="F106" s="1">
        <v>2.56</v>
      </c>
    </row>
    <row r="107" spans="1:6">
      <c r="A107" s="1">
        <v>2053</v>
      </c>
      <c r="B107" s="1">
        <v>0.06</v>
      </c>
      <c r="C107" s="1">
        <v>1.17</v>
      </c>
      <c r="D107" s="1">
        <v>0.7</v>
      </c>
      <c r="E107" s="1">
        <v>5.3</v>
      </c>
      <c r="F107" s="1">
        <v>2.6</v>
      </c>
    </row>
    <row r="108" spans="1:6">
      <c r="A108" s="1">
        <v>2054</v>
      </c>
      <c r="B108" s="1">
        <v>0.06</v>
      </c>
      <c r="C108" s="1">
        <v>1.18</v>
      </c>
      <c r="D108" s="1">
        <v>0.6899999999999999</v>
      </c>
      <c r="E108" s="1">
        <v>5.31</v>
      </c>
      <c r="F108" s="1">
        <v>2.64</v>
      </c>
    </row>
    <row r="109" spans="1:6">
      <c r="A109" s="1">
        <v>2055</v>
      </c>
      <c r="B109" s="1">
        <v>0.06</v>
      </c>
      <c r="C109" s="1">
        <v>1.18</v>
      </c>
      <c r="D109" s="1">
        <v>0.6899999999999999</v>
      </c>
      <c r="E109" s="1">
        <v>5.31</v>
      </c>
      <c r="F109" s="1">
        <v>2.68</v>
      </c>
    </row>
    <row r="110" spans="1:6">
      <c r="A110" s="1">
        <v>2056</v>
      </c>
      <c r="B110" s="1">
        <v>0.06</v>
      </c>
      <c r="C110" s="1">
        <v>1.18</v>
      </c>
      <c r="D110" s="1">
        <v>0.6899999999999999</v>
      </c>
      <c r="E110" s="1">
        <v>5.3</v>
      </c>
      <c r="F110" s="1">
        <v>2.71</v>
      </c>
    </row>
    <row r="111" spans="1:6">
      <c r="A111" s="1">
        <v>2057</v>
      </c>
      <c r="B111" s="1">
        <v>0.06</v>
      </c>
      <c r="C111" s="1">
        <v>1.18</v>
      </c>
      <c r="D111" s="1">
        <v>0.68</v>
      </c>
      <c r="E111" s="1">
        <v>5.3</v>
      </c>
      <c r="F111" s="1">
        <v>2.75</v>
      </c>
    </row>
    <row r="112" spans="1:6">
      <c r="A112" s="1">
        <v>2058</v>
      </c>
      <c r="B112" s="1">
        <v>0.06</v>
      </c>
      <c r="C112" s="1">
        <v>1.18</v>
      </c>
      <c r="D112" s="1">
        <v>0.68</v>
      </c>
      <c r="E112" s="1">
        <v>5.3</v>
      </c>
      <c r="F112" s="1">
        <v>2.79</v>
      </c>
    </row>
    <row r="113" spans="1:6">
      <c r="A113" s="1">
        <v>2059</v>
      </c>
      <c r="B113" s="1">
        <v>0.06</v>
      </c>
      <c r="C113" s="1">
        <v>1.18</v>
      </c>
      <c r="D113" s="1">
        <v>0.68</v>
      </c>
      <c r="E113" s="1">
        <v>5.29</v>
      </c>
      <c r="F113" s="1">
        <v>2.82</v>
      </c>
    </row>
    <row r="114" spans="1:6">
      <c r="A114" s="1">
        <v>2060</v>
      </c>
      <c r="B114" s="1">
        <v>0.06</v>
      </c>
      <c r="C114" s="1">
        <v>1.18</v>
      </c>
      <c r="D114" s="1">
        <v>0.68</v>
      </c>
      <c r="E114" s="1">
        <v>5.29</v>
      </c>
      <c r="F114" s="1">
        <v>2.86</v>
      </c>
    </row>
    <row r="115" spans="1:6">
      <c r="A115" s="1">
        <v>2061</v>
      </c>
      <c r="B115" s="1">
        <v>0.06</v>
      </c>
      <c r="C115" s="1">
        <v>1.18</v>
      </c>
      <c r="D115" s="1">
        <v>0.67</v>
      </c>
      <c r="E115" s="1">
        <v>5.28</v>
      </c>
      <c r="F115" s="1">
        <v>2.9</v>
      </c>
    </row>
    <row r="116" spans="1:6">
      <c r="A116" s="1">
        <v>2062</v>
      </c>
      <c r="B116" s="1">
        <v>0.06</v>
      </c>
      <c r="C116" s="1">
        <v>1.18</v>
      </c>
      <c r="D116" s="1">
        <v>0.67</v>
      </c>
      <c r="E116" s="1">
        <v>5.28</v>
      </c>
      <c r="F116" s="1">
        <v>2.93</v>
      </c>
    </row>
    <row r="117" spans="1:6">
      <c r="A117" s="1">
        <v>2063</v>
      </c>
      <c r="B117" s="1">
        <v>0.06</v>
      </c>
      <c r="C117" s="1">
        <v>1.18</v>
      </c>
      <c r="D117" s="1">
        <v>0.67</v>
      </c>
      <c r="E117" s="1">
        <v>5.27</v>
      </c>
      <c r="F117" s="1">
        <v>2.97</v>
      </c>
    </row>
    <row r="118" spans="1:6">
      <c r="A118" s="1">
        <v>2064</v>
      </c>
      <c r="B118" s="1">
        <v>0.06</v>
      </c>
      <c r="C118" s="1">
        <v>1.18</v>
      </c>
      <c r="D118" s="1">
        <v>0.66</v>
      </c>
      <c r="E118" s="1">
        <v>5.26</v>
      </c>
      <c r="F118" s="1">
        <v>3</v>
      </c>
    </row>
    <row r="119" spans="1:6">
      <c r="A119" s="1">
        <v>2065</v>
      </c>
      <c r="B119" s="1">
        <v>0.06</v>
      </c>
      <c r="C119" s="1">
        <v>1.18</v>
      </c>
      <c r="D119" s="1">
        <v>0.66</v>
      </c>
      <c r="E119" s="1">
        <v>5.25</v>
      </c>
      <c r="F119" s="1">
        <v>3.04</v>
      </c>
    </row>
    <row r="120" spans="1:6">
      <c r="A120" s="1">
        <v>2066</v>
      </c>
      <c r="B120" s="1">
        <v>0.06</v>
      </c>
      <c r="C120" s="1">
        <v>1.18</v>
      </c>
      <c r="D120" s="1">
        <v>0.66</v>
      </c>
      <c r="E120" s="1">
        <v>5.25</v>
      </c>
      <c r="F120" s="1">
        <v>3.07</v>
      </c>
    </row>
    <row r="121" spans="1:6">
      <c r="A121" s="1">
        <v>2067</v>
      </c>
      <c r="B121" s="1">
        <v>0.06</v>
      </c>
      <c r="C121" s="1">
        <v>1.18</v>
      </c>
      <c r="D121" s="1">
        <v>0.66</v>
      </c>
      <c r="E121" s="1">
        <v>5.24</v>
      </c>
      <c r="F121" s="1">
        <v>3.11</v>
      </c>
    </row>
    <row r="122" spans="1:6">
      <c r="A122" s="1">
        <v>2068</v>
      </c>
      <c r="B122" s="1">
        <v>0.06</v>
      </c>
      <c r="C122" s="1">
        <v>1.18</v>
      </c>
      <c r="D122" s="1">
        <v>0.65</v>
      </c>
      <c r="E122" s="1">
        <v>5.23</v>
      </c>
      <c r="F122" s="1">
        <v>3.14</v>
      </c>
    </row>
    <row r="123" spans="1:6">
      <c r="A123" s="1">
        <v>2069</v>
      </c>
      <c r="B123" s="1">
        <v>0.06</v>
      </c>
      <c r="C123" s="1">
        <v>1.18</v>
      </c>
      <c r="D123" s="1">
        <v>0.65</v>
      </c>
      <c r="E123" s="1">
        <v>5.22</v>
      </c>
      <c r="F123" s="1">
        <v>3.17</v>
      </c>
    </row>
    <row r="124" spans="1:6">
      <c r="A124" s="1">
        <v>2070</v>
      </c>
      <c r="B124" s="1">
        <v>0.06</v>
      </c>
      <c r="C124" s="1">
        <v>1.17</v>
      </c>
      <c r="D124" s="1">
        <v>0.65</v>
      </c>
      <c r="E124" s="1">
        <v>5.2</v>
      </c>
      <c r="F124" s="1">
        <v>3.21</v>
      </c>
    </row>
    <row r="125" spans="1:6">
      <c r="A125" s="1">
        <v>2071</v>
      </c>
      <c r="B125" s="1">
        <v>0.06</v>
      </c>
      <c r="C125" s="1">
        <v>1.17</v>
      </c>
      <c r="D125" s="1">
        <v>0.65</v>
      </c>
      <c r="E125" s="1">
        <v>5.19</v>
      </c>
      <c r="F125" s="1">
        <v>3.24</v>
      </c>
    </row>
    <row r="126" spans="1:6">
      <c r="A126" s="1">
        <v>2072</v>
      </c>
      <c r="B126" s="1">
        <v>0.06</v>
      </c>
      <c r="C126" s="1">
        <v>1.17</v>
      </c>
      <c r="D126" s="1">
        <v>0.64</v>
      </c>
      <c r="E126" s="1">
        <v>5.18</v>
      </c>
      <c r="F126" s="1">
        <v>3.27</v>
      </c>
    </row>
    <row r="127" spans="1:6">
      <c r="A127" s="1">
        <v>2073</v>
      </c>
      <c r="B127" s="1">
        <v>0.06</v>
      </c>
      <c r="C127" s="1">
        <v>1.17</v>
      </c>
      <c r="D127" s="1">
        <v>0.64</v>
      </c>
      <c r="E127" s="1">
        <v>5.17</v>
      </c>
      <c r="F127" s="1">
        <v>3.3</v>
      </c>
    </row>
    <row r="128" spans="1:6">
      <c r="A128" s="1">
        <v>2074</v>
      </c>
      <c r="B128" s="1">
        <v>0.06</v>
      </c>
      <c r="C128" s="1">
        <v>1.17</v>
      </c>
      <c r="D128" s="1">
        <v>0.64</v>
      </c>
      <c r="E128" s="1">
        <v>5.15</v>
      </c>
      <c r="F128" s="1">
        <v>3.33</v>
      </c>
    </row>
    <row r="129" spans="1:6">
      <c r="A129" s="1">
        <v>2075</v>
      </c>
      <c r="B129" s="1">
        <v>0.07000000000000001</v>
      </c>
      <c r="C129" s="1">
        <v>1.17</v>
      </c>
      <c r="D129" s="1">
        <v>0.64</v>
      </c>
      <c r="E129" s="1">
        <v>5.14</v>
      </c>
      <c r="F129" s="1">
        <v>3.36</v>
      </c>
    </row>
    <row r="130" spans="1:6">
      <c r="A130" s="1">
        <v>2076</v>
      </c>
      <c r="B130" s="1">
        <v>0.07000000000000001</v>
      </c>
      <c r="C130" s="1">
        <v>1.17</v>
      </c>
      <c r="D130" s="1">
        <v>0.63</v>
      </c>
      <c r="E130" s="1">
        <v>5.13</v>
      </c>
      <c r="F130" s="1">
        <v>3.39</v>
      </c>
    </row>
    <row r="131" spans="1:6">
      <c r="A131" s="1">
        <v>2077</v>
      </c>
      <c r="B131" s="1">
        <v>0.07000000000000001</v>
      </c>
      <c r="C131" s="1">
        <v>1.16</v>
      </c>
      <c r="D131" s="1">
        <v>0.63</v>
      </c>
      <c r="E131" s="1">
        <v>5.11</v>
      </c>
      <c r="F131" s="1">
        <v>3.42</v>
      </c>
    </row>
    <row r="132" spans="1:6">
      <c r="A132" s="1">
        <v>2078</v>
      </c>
      <c r="B132" s="1">
        <v>0.07000000000000001</v>
      </c>
      <c r="C132" s="1">
        <v>1.16</v>
      </c>
      <c r="D132" s="1">
        <v>0.63</v>
      </c>
      <c r="E132" s="1">
        <v>5.1</v>
      </c>
      <c r="F132" s="1">
        <v>3.45</v>
      </c>
    </row>
    <row r="133" spans="1:6">
      <c r="A133" s="1">
        <v>2079</v>
      </c>
      <c r="B133" s="1">
        <v>0.07000000000000001</v>
      </c>
      <c r="C133" s="1">
        <v>1.16</v>
      </c>
      <c r="D133" s="1">
        <v>0.63</v>
      </c>
      <c r="E133" s="1">
        <v>5.08</v>
      </c>
      <c r="F133" s="1">
        <v>3.48</v>
      </c>
    </row>
    <row r="134" spans="1:6">
      <c r="A134" s="1">
        <v>2080</v>
      </c>
      <c r="B134" s="1">
        <v>0.07000000000000001</v>
      </c>
      <c r="C134" s="1">
        <v>1.16</v>
      </c>
      <c r="D134" s="1">
        <v>0.62</v>
      </c>
      <c r="E134" s="1">
        <v>5.06</v>
      </c>
      <c r="F134" s="1">
        <v>3.5</v>
      </c>
    </row>
    <row r="135" spans="1:6">
      <c r="A135" s="1">
        <v>2081</v>
      </c>
      <c r="B135" s="1">
        <v>0.07000000000000001</v>
      </c>
      <c r="C135" s="1">
        <v>1.15</v>
      </c>
      <c r="D135" s="1">
        <v>0.62</v>
      </c>
      <c r="E135" s="1">
        <v>5.05</v>
      </c>
      <c r="F135" s="1">
        <v>3.53</v>
      </c>
    </row>
    <row r="136" spans="1:6">
      <c r="A136" s="1">
        <v>2082</v>
      </c>
      <c r="B136" s="1">
        <v>0.07000000000000001</v>
      </c>
      <c r="C136" s="1">
        <v>1.15</v>
      </c>
      <c r="D136" s="1">
        <v>0.62</v>
      </c>
      <c r="E136" s="1">
        <v>5.03</v>
      </c>
      <c r="F136" s="1">
        <v>3.56</v>
      </c>
    </row>
    <row r="137" spans="1:6">
      <c r="A137" s="1">
        <v>2083</v>
      </c>
      <c r="B137" s="1">
        <v>0.07000000000000001</v>
      </c>
      <c r="C137" s="1">
        <v>1.15</v>
      </c>
      <c r="D137" s="1">
        <v>0.62</v>
      </c>
      <c r="E137" s="1">
        <v>5.01</v>
      </c>
      <c r="F137" s="1">
        <v>3.58</v>
      </c>
    </row>
    <row r="138" spans="1:6">
      <c r="A138" s="1">
        <v>2084</v>
      </c>
      <c r="B138" s="1">
        <v>0.07000000000000001</v>
      </c>
      <c r="C138" s="1">
        <v>1.15</v>
      </c>
      <c r="D138" s="1">
        <v>0.62</v>
      </c>
      <c r="E138" s="1">
        <v>4.99</v>
      </c>
      <c r="F138" s="1">
        <v>3.61</v>
      </c>
    </row>
    <row r="139" spans="1:6">
      <c r="A139" s="1">
        <v>2085</v>
      </c>
      <c r="B139" s="1">
        <v>0.07000000000000001</v>
      </c>
      <c r="C139" s="1">
        <v>1.14</v>
      </c>
      <c r="D139" s="1">
        <v>0.61</v>
      </c>
      <c r="E139" s="1">
        <v>4.97</v>
      </c>
      <c r="F139" s="1">
        <v>3.63</v>
      </c>
    </row>
    <row r="140" spans="1:6">
      <c r="A140" s="1">
        <v>2086</v>
      </c>
      <c r="B140" s="1">
        <v>0.07000000000000001</v>
      </c>
      <c r="C140" s="1">
        <v>1.14</v>
      </c>
      <c r="D140" s="1">
        <v>0.61</v>
      </c>
      <c r="E140" s="1">
        <v>4.96</v>
      </c>
      <c r="F140" s="1">
        <v>3.66</v>
      </c>
    </row>
    <row r="141" spans="1:6">
      <c r="A141" s="1">
        <v>2087</v>
      </c>
      <c r="B141" s="1">
        <v>0.07000000000000001</v>
      </c>
      <c r="C141" s="1">
        <v>1.14</v>
      </c>
      <c r="D141" s="1">
        <v>0.61</v>
      </c>
      <c r="E141" s="1">
        <v>4.94</v>
      </c>
      <c r="F141" s="1">
        <v>3.68</v>
      </c>
    </row>
    <row r="142" spans="1:6">
      <c r="A142" s="1">
        <v>2088</v>
      </c>
      <c r="B142" s="1">
        <v>0.07000000000000001</v>
      </c>
      <c r="C142" s="1">
        <v>1.13</v>
      </c>
      <c r="D142" s="1">
        <v>0.61</v>
      </c>
      <c r="E142" s="1">
        <v>4.92</v>
      </c>
      <c r="F142" s="1">
        <v>3.7</v>
      </c>
    </row>
    <row r="143" spans="1:6">
      <c r="A143" s="1">
        <v>2089</v>
      </c>
      <c r="B143" s="1">
        <v>0.07000000000000001</v>
      </c>
      <c r="C143" s="1">
        <v>1.13</v>
      </c>
      <c r="D143" s="1">
        <v>0.61</v>
      </c>
      <c r="E143" s="1">
        <v>4.9</v>
      </c>
      <c r="F143" s="1">
        <v>3.72</v>
      </c>
    </row>
    <row r="144" spans="1:6">
      <c r="A144" s="1">
        <v>2090</v>
      </c>
      <c r="B144" s="1">
        <v>0.07000000000000001</v>
      </c>
      <c r="C144" s="1">
        <v>1.13</v>
      </c>
      <c r="D144" s="1">
        <v>0.6</v>
      </c>
      <c r="E144" s="1">
        <v>4.88</v>
      </c>
      <c r="F144" s="1">
        <v>3.75</v>
      </c>
    </row>
    <row r="145" spans="1:6">
      <c r="A145" s="1">
        <v>2091</v>
      </c>
      <c r="B145" s="1">
        <v>0.07000000000000001</v>
      </c>
      <c r="C145" s="1">
        <v>1.12</v>
      </c>
      <c r="D145" s="1">
        <v>0.6</v>
      </c>
      <c r="E145" s="1">
        <v>4.86</v>
      </c>
      <c r="F145" s="1">
        <v>3.77</v>
      </c>
    </row>
    <row r="146" spans="1:6">
      <c r="A146" s="1">
        <v>2092</v>
      </c>
      <c r="B146" s="1">
        <v>0.07000000000000001</v>
      </c>
      <c r="C146" s="1">
        <v>1.12</v>
      </c>
      <c r="D146" s="1">
        <v>0.6</v>
      </c>
      <c r="E146" s="1">
        <v>4.84</v>
      </c>
      <c r="F146" s="1">
        <v>3.79</v>
      </c>
    </row>
    <row r="147" spans="1:6">
      <c r="A147" s="1">
        <v>2093</v>
      </c>
      <c r="B147" s="1">
        <v>0.07000000000000001</v>
      </c>
      <c r="C147" s="1">
        <v>1.12</v>
      </c>
      <c r="D147" s="1">
        <v>0.6</v>
      </c>
      <c r="E147" s="1">
        <v>4.82</v>
      </c>
      <c r="F147" s="1">
        <v>3.81</v>
      </c>
    </row>
    <row r="148" spans="1:6">
      <c r="A148" s="1">
        <v>2094</v>
      </c>
      <c r="B148" s="1">
        <v>0.07000000000000001</v>
      </c>
      <c r="C148" s="1">
        <v>1.12</v>
      </c>
      <c r="D148" s="1">
        <v>0.6</v>
      </c>
      <c r="E148" s="1">
        <v>4.8</v>
      </c>
      <c r="F148" s="1">
        <v>3.83</v>
      </c>
    </row>
    <row r="149" spans="1:6">
      <c r="A149" s="1">
        <v>2095</v>
      </c>
      <c r="B149" s="1">
        <v>0.07000000000000001</v>
      </c>
      <c r="C149" s="1">
        <v>1.11</v>
      </c>
      <c r="D149" s="1">
        <v>0.6</v>
      </c>
      <c r="E149" s="1">
        <v>4.78</v>
      </c>
      <c r="F149" s="1">
        <v>3.84</v>
      </c>
    </row>
    <row r="150" spans="1:6">
      <c r="A150" s="1">
        <v>2096</v>
      </c>
      <c r="B150" s="1">
        <v>0.07000000000000001</v>
      </c>
      <c r="C150" s="1">
        <v>1.11</v>
      </c>
      <c r="D150" s="1">
        <v>0.59</v>
      </c>
      <c r="E150" s="1">
        <v>4.76</v>
      </c>
      <c r="F150" s="1">
        <v>3.86</v>
      </c>
    </row>
    <row r="151" spans="1:6">
      <c r="A151" s="1">
        <v>2097</v>
      </c>
      <c r="B151" s="1">
        <v>0.07000000000000001</v>
      </c>
      <c r="C151" s="1">
        <v>1.11</v>
      </c>
      <c r="D151" s="1">
        <v>0.59</v>
      </c>
      <c r="E151" s="1">
        <v>4.74</v>
      </c>
      <c r="F151" s="1">
        <v>3.88</v>
      </c>
    </row>
    <row r="152" spans="1:6">
      <c r="A152" s="1">
        <v>2098</v>
      </c>
      <c r="B152" s="1">
        <v>0.07000000000000001</v>
      </c>
      <c r="C152" s="1">
        <v>1.1</v>
      </c>
      <c r="D152" s="1">
        <v>0.59</v>
      </c>
      <c r="E152" s="1">
        <v>4.72</v>
      </c>
      <c r="F152" s="1">
        <v>3.89</v>
      </c>
    </row>
    <row r="153" spans="1:6">
      <c r="A153" s="1">
        <v>2099</v>
      </c>
      <c r="B153" s="1">
        <v>0.07000000000000001</v>
      </c>
      <c r="C153" s="1">
        <v>1.1</v>
      </c>
      <c r="D153" s="1">
        <v>0.59</v>
      </c>
      <c r="E153" s="1">
        <v>4.7</v>
      </c>
      <c r="F153" s="1">
        <v>3.91</v>
      </c>
    </row>
    <row r="154" spans="1:6">
      <c r="A154" s="1">
        <v>2100</v>
      </c>
      <c r="B154" s="1">
        <v>0.07000000000000001</v>
      </c>
      <c r="C154" s="1">
        <v>1.1</v>
      </c>
      <c r="D154" s="1">
        <v>0.59</v>
      </c>
      <c r="E154" s="1">
        <v>4.67</v>
      </c>
      <c r="F154" s="1">
        <v>3.92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3"/>
  <sheetViews>
    <sheetView workbookViewId="0"/>
  </sheetViews>
  <sheetFormatPr defaultRowHeight="15"/>
  <cols>
    <col min="1" max="4" width="20.7109375" style="1" customWidth="1"/>
  </cols>
  <sheetData>
    <row r="1" spans="1:4">
      <c r="A1" s="2" t="s">
        <v>54</v>
      </c>
    </row>
    <row r="3" spans="1:4">
      <c r="A3" s="2" t="s">
        <v>32</v>
      </c>
      <c r="B3" s="2" t="s">
        <v>51</v>
      </c>
      <c r="C3" s="2" t="s">
        <v>52</v>
      </c>
      <c r="D3" s="2" t="s">
        <v>53</v>
      </c>
    </row>
    <row r="4" spans="1:4">
      <c r="A4" s="1" t="s">
        <v>17</v>
      </c>
      <c r="B4" s="1">
        <v>1.94</v>
      </c>
      <c r="C4" s="1">
        <v>1.08</v>
      </c>
      <c r="D4" s="1">
        <v>0.08</v>
      </c>
    </row>
    <row r="5" spans="1:4">
      <c r="A5" s="1" t="s">
        <v>26</v>
      </c>
      <c r="B5" s="1">
        <v>0.62</v>
      </c>
      <c r="C5" s="1">
        <v>0.65</v>
      </c>
      <c r="D5" s="1">
        <v>0.09</v>
      </c>
    </row>
    <row r="6" spans="1:4">
      <c r="A6" s="1" t="s">
        <v>41</v>
      </c>
      <c r="B6" s="1">
        <v>0.72</v>
      </c>
      <c r="C6" s="1">
        <v>-0.26</v>
      </c>
      <c r="D6" s="1">
        <v>-0.51</v>
      </c>
    </row>
    <row r="7" spans="1:4">
      <c r="A7" s="1" t="s">
        <v>45</v>
      </c>
      <c r="B7" s="1">
        <v>0.96</v>
      </c>
      <c r="C7" s="1">
        <v>0.53</v>
      </c>
      <c r="D7" s="1">
        <v>-0.03</v>
      </c>
    </row>
    <row r="8" spans="1:4">
      <c r="A8" s="1" t="s">
        <v>46</v>
      </c>
      <c r="B8" s="1">
        <v>2.59</v>
      </c>
      <c r="C8" s="1">
        <v>1.05</v>
      </c>
      <c r="D8" s="1">
        <v>-0.54</v>
      </c>
    </row>
    <row r="9" spans="1:4">
      <c r="A9" s="1" t="s">
        <v>47</v>
      </c>
      <c r="B9" s="1">
        <v>2.05</v>
      </c>
      <c r="C9" s="1">
        <v>0.05</v>
      </c>
      <c r="D9" s="1">
        <v>-1.43</v>
      </c>
    </row>
    <row r="10" spans="1:4">
      <c r="A10" s="1" t="s">
        <v>48</v>
      </c>
      <c r="B10" s="1">
        <v>2.28</v>
      </c>
      <c r="C10" s="1">
        <v>1.38</v>
      </c>
      <c r="D10" s="1">
        <v>-0.43</v>
      </c>
    </row>
    <row r="11" spans="1:4">
      <c r="A11" s="1" t="s">
        <v>49</v>
      </c>
      <c r="B11" s="1">
        <v>2.42</v>
      </c>
      <c r="C11" s="1">
        <v>1.26</v>
      </c>
      <c r="D11" s="1">
        <v>-0.02</v>
      </c>
    </row>
    <row r="12" spans="1:4">
      <c r="A12" s="1" t="s">
        <v>43</v>
      </c>
      <c r="B12" s="1">
        <v>2.49</v>
      </c>
      <c r="C12" s="1">
        <v>2.7</v>
      </c>
      <c r="D12" s="1">
        <v>1.16</v>
      </c>
    </row>
    <row r="13" spans="1:4">
      <c r="A13" s="1" t="s">
        <v>50</v>
      </c>
      <c r="B13" s="1">
        <v>1.88</v>
      </c>
      <c r="C13" s="1">
        <v>1.31</v>
      </c>
      <c r="D13" s="1">
        <v>0.24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54"/>
  <sheetViews>
    <sheetView workbookViewId="0"/>
  </sheetViews>
  <sheetFormatPr defaultRowHeight="15"/>
  <cols>
    <col min="1" max="5" width="20.7109375" style="1" customWidth="1"/>
  </cols>
  <sheetData>
    <row r="1" spans="1:5">
      <c r="A1" s="2" t="s">
        <v>56</v>
      </c>
    </row>
    <row r="3" spans="1:5">
      <c r="A3" s="2" t="s">
        <v>16</v>
      </c>
      <c r="B3" s="2" t="s">
        <v>41</v>
      </c>
      <c r="C3" s="2" t="s">
        <v>47</v>
      </c>
      <c r="D3" s="2" t="s">
        <v>48</v>
      </c>
      <c r="E3" s="2" t="s">
        <v>55</v>
      </c>
    </row>
    <row r="4" spans="1:5">
      <c r="A4" s="1">
        <v>1950</v>
      </c>
      <c r="B4" s="1">
        <v>151.64</v>
      </c>
      <c r="C4" s="1">
        <v>111.95</v>
      </c>
      <c r="D4" s="1">
        <v>100.43</v>
      </c>
      <c r="E4" s="1">
        <v>85.79000000000001</v>
      </c>
    </row>
    <row r="5" spans="1:5">
      <c r="A5" s="1">
        <v>1951</v>
      </c>
      <c r="B5" s="1">
        <v>152.35</v>
      </c>
      <c r="C5" s="1">
        <v>110.03</v>
      </c>
      <c r="D5" s="1">
        <v>100.3</v>
      </c>
      <c r="E5" s="1">
        <v>85.78</v>
      </c>
    </row>
    <row r="6" spans="1:5">
      <c r="A6" s="1">
        <v>1952</v>
      </c>
      <c r="B6" s="1">
        <v>152.42</v>
      </c>
      <c r="C6" s="1">
        <v>107.71</v>
      </c>
      <c r="D6" s="1">
        <v>100.13</v>
      </c>
      <c r="E6" s="1">
        <v>85.73</v>
      </c>
    </row>
    <row r="7" spans="1:5">
      <c r="A7" s="1">
        <v>1953</v>
      </c>
      <c r="B7" s="1">
        <v>152.15</v>
      </c>
      <c r="C7" s="1">
        <v>105.62</v>
      </c>
      <c r="D7" s="1">
        <v>99.81</v>
      </c>
      <c r="E7" s="1">
        <v>85.59999999999999</v>
      </c>
    </row>
    <row r="8" spans="1:5">
      <c r="A8" s="1">
        <v>1954</v>
      </c>
      <c r="B8" s="1">
        <v>152.02</v>
      </c>
      <c r="C8" s="1">
        <v>103.95</v>
      </c>
      <c r="D8" s="1">
        <v>99.31</v>
      </c>
      <c r="E8" s="1">
        <v>85.39</v>
      </c>
    </row>
    <row r="9" spans="1:5">
      <c r="A9" s="1">
        <v>1955</v>
      </c>
      <c r="B9" s="1">
        <v>152.17</v>
      </c>
      <c r="C9" s="1">
        <v>102.16</v>
      </c>
      <c r="D9" s="1">
        <v>98.66</v>
      </c>
      <c r="E9" s="1">
        <v>85.14</v>
      </c>
    </row>
    <row r="10" spans="1:5">
      <c r="A10" s="1">
        <v>1956</v>
      </c>
      <c r="B10" s="1">
        <v>152.58</v>
      </c>
      <c r="C10" s="1">
        <v>100.61</v>
      </c>
      <c r="D10" s="1">
        <v>97.92</v>
      </c>
      <c r="E10" s="1">
        <v>84.84999999999999</v>
      </c>
    </row>
    <row r="11" spans="1:5">
      <c r="A11" s="1">
        <v>1957</v>
      </c>
      <c r="B11" s="1">
        <v>153.18</v>
      </c>
      <c r="C11" s="1">
        <v>98.84</v>
      </c>
      <c r="D11" s="1">
        <v>97.11</v>
      </c>
      <c r="E11" s="1">
        <v>84.56999999999999</v>
      </c>
    </row>
    <row r="12" spans="1:5">
      <c r="A12" s="1">
        <v>1958</v>
      </c>
      <c r="B12" s="1">
        <v>153.64</v>
      </c>
      <c r="C12" s="1">
        <v>97.09999999999999</v>
      </c>
      <c r="D12" s="1">
        <v>96.23999999999999</v>
      </c>
      <c r="E12" s="1">
        <v>84.23</v>
      </c>
    </row>
    <row r="13" spans="1:5">
      <c r="A13" s="1">
        <v>1959</v>
      </c>
      <c r="B13" s="1">
        <v>154.12</v>
      </c>
      <c r="C13" s="1">
        <v>96.48999999999999</v>
      </c>
      <c r="D13" s="1">
        <v>95.36</v>
      </c>
      <c r="E13" s="1">
        <v>83.83</v>
      </c>
    </row>
    <row r="14" spans="1:5">
      <c r="A14" s="1">
        <v>1960</v>
      </c>
      <c r="B14" s="1">
        <v>154.56</v>
      </c>
      <c r="C14" s="1">
        <v>97.11</v>
      </c>
      <c r="D14" s="1">
        <v>94.47</v>
      </c>
      <c r="E14" s="1">
        <v>83.44</v>
      </c>
    </row>
    <row r="15" spans="1:5">
      <c r="A15" s="1">
        <v>1961</v>
      </c>
      <c r="B15" s="1">
        <v>154.46</v>
      </c>
      <c r="C15" s="1">
        <v>98.23999999999999</v>
      </c>
      <c r="D15" s="1">
        <v>93.56</v>
      </c>
      <c r="E15" s="1">
        <v>83.03</v>
      </c>
    </row>
    <row r="16" spans="1:5">
      <c r="A16" s="1">
        <v>1962</v>
      </c>
      <c r="B16" s="1">
        <v>153.52</v>
      </c>
      <c r="C16" s="1">
        <v>97.63</v>
      </c>
      <c r="D16" s="1">
        <v>92.67</v>
      </c>
      <c r="E16" s="1">
        <v>82.59999999999999</v>
      </c>
    </row>
    <row r="17" spans="1:5">
      <c r="A17" s="1">
        <v>1963</v>
      </c>
      <c r="B17" s="1">
        <v>151.85</v>
      </c>
      <c r="C17" s="1">
        <v>94.54000000000001</v>
      </c>
      <c r="D17" s="1">
        <v>91.75</v>
      </c>
      <c r="E17" s="1">
        <v>82.18000000000001</v>
      </c>
    </row>
    <row r="18" spans="1:5">
      <c r="A18" s="1">
        <v>1964</v>
      </c>
      <c r="B18" s="1">
        <v>150.09</v>
      </c>
      <c r="C18" s="1">
        <v>91.48</v>
      </c>
      <c r="D18" s="1">
        <v>90.8</v>
      </c>
      <c r="E18" s="1">
        <v>81.77</v>
      </c>
    </row>
    <row r="19" spans="1:5">
      <c r="A19" s="1">
        <v>1965</v>
      </c>
      <c r="B19" s="1">
        <v>148.47</v>
      </c>
      <c r="C19" s="1">
        <v>89.29000000000001</v>
      </c>
      <c r="D19" s="1">
        <v>89.90000000000001</v>
      </c>
      <c r="E19" s="1">
        <v>81.41</v>
      </c>
    </row>
    <row r="20" spans="1:5">
      <c r="A20" s="1">
        <v>1966</v>
      </c>
      <c r="B20" s="1">
        <v>147.79</v>
      </c>
      <c r="C20" s="1">
        <v>87.66</v>
      </c>
      <c r="D20" s="1">
        <v>89.06999999999999</v>
      </c>
      <c r="E20" s="1">
        <v>81.05</v>
      </c>
    </row>
    <row r="21" spans="1:5">
      <c r="A21" s="1">
        <v>1967</v>
      </c>
      <c r="B21" s="1">
        <v>148.22</v>
      </c>
      <c r="C21" s="1">
        <v>86.75</v>
      </c>
      <c r="D21" s="1">
        <v>88.27</v>
      </c>
      <c r="E21" s="1">
        <v>80.68000000000001</v>
      </c>
    </row>
    <row r="22" spans="1:5">
      <c r="A22" s="1">
        <v>1968</v>
      </c>
      <c r="B22" s="1">
        <v>149.04</v>
      </c>
      <c r="C22" s="1">
        <v>86.02</v>
      </c>
      <c r="D22" s="1">
        <v>87.52</v>
      </c>
      <c r="E22" s="1">
        <v>80.23</v>
      </c>
    </row>
    <row r="23" spans="1:5">
      <c r="A23" s="1">
        <v>1969</v>
      </c>
      <c r="B23" s="1">
        <v>150.14</v>
      </c>
      <c r="C23" s="1">
        <v>85.38</v>
      </c>
      <c r="D23" s="1">
        <v>87.15000000000001</v>
      </c>
      <c r="E23" s="1">
        <v>79.68000000000001</v>
      </c>
    </row>
    <row r="24" spans="1:5">
      <c r="A24" s="1">
        <v>1970</v>
      </c>
      <c r="B24" s="1">
        <v>151.26</v>
      </c>
      <c r="C24" s="1">
        <v>85.28</v>
      </c>
      <c r="D24" s="1">
        <v>87.20999999999999</v>
      </c>
      <c r="E24" s="1">
        <v>79.15000000000001</v>
      </c>
    </row>
    <row r="25" spans="1:5">
      <c r="A25" s="1">
        <v>1971</v>
      </c>
      <c r="B25" s="1">
        <v>152.14</v>
      </c>
      <c r="C25" s="1">
        <v>85.61</v>
      </c>
      <c r="D25" s="1">
        <v>87.36</v>
      </c>
      <c r="E25" s="1">
        <v>78.66</v>
      </c>
    </row>
    <row r="26" spans="1:5">
      <c r="A26" s="1">
        <v>1972</v>
      </c>
      <c r="B26" s="1">
        <v>152.89</v>
      </c>
      <c r="C26" s="1">
        <v>86.63</v>
      </c>
      <c r="D26" s="1">
        <v>87.61</v>
      </c>
      <c r="E26" s="1">
        <v>78.18000000000001</v>
      </c>
    </row>
    <row r="27" spans="1:5">
      <c r="A27" s="1">
        <v>1973</v>
      </c>
      <c r="B27" s="1">
        <v>153.69</v>
      </c>
      <c r="C27" s="1">
        <v>88.06</v>
      </c>
      <c r="D27" s="1">
        <v>87.97</v>
      </c>
      <c r="E27" s="1">
        <v>77.75</v>
      </c>
    </row>
    <row r="28" spans="1:5">
      <c r="A28" s="1">
        <v>1974</v>
      </c>
      <c r="B28" s="1">
        <v>154.59</v>
      </c>
      <c r="C28" s="1">
        <v>89.69</v>
      </c>
      <c r="D28" s="1">
        <v>88.37</v>
      </c>
      <c r="E28" s="1">
        <v>77.37</v>
      </c>
    </row>
    <row r="29" spans="1:5">
      <c r="A29" s="1">
        <v>1975</v>
      </c>
      <c r="B29" s="1">
        <v>155.58</v>
      </c>
      <c r="C29" s="1">
        <v>91.92</v>
      </c>
      <c r="D29" s="1">
        <v>88.81</v>
      </c>
      <c r="E29" s="1">
        <v>77</v>
      </c>
    </row>
    <row r="30" spans="1:5">
      <c r="A30" s="1">
        <v>1976</v>
      </c>
      <c r="B30" s="1">
        <v>156.59</v>
      </c>
      <c r="C30" s="1">
        <v>94.29000000000001</v>
      </c>
      <c r="D30" s="1">
        <v>89.26000000000001</v>
      </c>
      <c r="E30" s="1">
        <v>76.59</v>
      </c>
    </row>
    <row r="31" spans="1:5">
      <c r="A31" s="1">
        <v>1977</v>
      </c>
      <c r="B31" s="1">
        <v>157.6</v>
      </c>
      <c r="C31" s="1">
        <v>97.02</v>
      </c>
      <c r="D31" s="1">
        <v>89.76000000000001</v>
      </c>
      <c r="E31" s="1">
        <v>76.20999999999999</v>
      </c>
    </row>
    <row r="32" spans="1:5">
      <c r="A32" s="1">
        <v>1978</v>
      </c>
      <c r="B32" s="1">
        <v>158.69</v>
      </c>
      <c r="C32" s="1">
        <v>99.68000000000001</v>
      </c>
      <c r="D32" s="1">
        <v>90.34</v>
      </c>
      <c r="E32" s="1">
        <v>75.93000000000001</v>
      </c>
    </row>
    <row r="33" spans="1:5">
      <c r="A33" s="1">
        <v>1979</v>
      </c>
      <c r="B33" s="1">
        <v>159.81</v>
      </c>
      <c r="C33" s="1">
        <v>100.94</v>
      </c>
      <c r="D33" s="1">
        <v>90.92</v>
      </c>
      <c r="E33" s="1">
        <v>75.67</v>
      </c>
    </row>
    <row r="34" spans="1:5">
      <c r="A34" s="1">
        <v>1980</v>
      </c>
      <c r="B34" s="1">
        <v>160.96</v>
      </c>
      <c r="C34" s="1">
        <v>101.27</v>
      </c>
      <c r="D34" s="1">
        <v>91.51000000000001</v>
      </c>
      <c r="E34" s="1">
        <v>75.42</v>
      </c>
    </row>
    <row r="35" spans="1:5">
      <c r="A35" s="1">
        <v>1981</v>
      </c>
      <c r="B35" s="1">
        <v>162.24</v>
      </c>
      <c r="C35" s="1">
        <v>101.25</v>
      </c>
      <c r="D35" s="1">
        <v>92.09</v>
      </c>
      <c r="E35" s="1">
        <v>75.12</v>
      </c>
    </row>
    <row r="36" spans="1:5">
      <c r="A36" s="1">
        <v>1982</v>
      </c>
      <c r="B36" s="1">
        <v>163.39</v>
      </c>
      <c r="C36" s="1">
        <v>102.53</v>
      </c>
      <c r="D36" s="1">
        <v>92.69</v>
      </c>
      <c r="E36" s="1">
        <v>74.8</v>
      </c>
    </row>
    <row r="37" spans="1:5">
      <c r="A37" s="1">
        <v>1983</v>
      </c>
      <c r="B37" s="1">
        <v>164.46</v>
      </c>
      <c r="C37" s="1">
        <v>106.74</v>
      </c>
      <c r="D37" s="1">
        <v>93.31999999999999</v>
      </c>
      <c r="E37" s="1">
        <v>74.5</v>
      </c>
    </row>
    <row r="38" spans="1:5">
      <c r="A38" s="1">
        <v>1984</v>
      </c>
      <c r="B38" s="1">
        <v>165.59</v>
      </c>
      <c r="C38" s="1">
        <v>111.72</v>
      </c>
      <c r="D38" s="1">
        <v>93.93000000000001</v>
      </c>
      <c r="E38" s="1">
        <v>74.2</v>
      </c>
    </row>
    <row r="39" spans="1:5">
      <c r="A39" s="1">
        <v>1985</v>
      </c>
      <c r="B39" s="1">
        <v>167.08</v>
      </c>
      <c r="C39" s="1">
        <v>115.98</v>
      </c>
      <c r="D39" s="1">
        <v>94.52</v>
      </c>
      <c r="E39" s="1">
        <v>73.91</v>
      </c>
    </row>
    <row r="40" spans="1:5">
      <c r="A40" s="1">
        <v>1986</v>
      </c>
      <c r="B40" s="1">
        <v>169.25</v>
      </c>
      <c r="C40" s="1">
        <v>119.82</v>
      </c>
      <c r="D40" s="1">
        <v>95.06999999999999</v>
      </c>
      <c r="E40" s="1">
        <v>73.72</v>
      </c>
    </row>
    <row r="41" spans="1:5">
      <c r="A41" s="1">
        <v>1987</v>
      </c>
      <c r="B41" s="1">
        <v>171.83</v>
      </c>
      <c r="C41" s="1">
        <v>122.79</v>
      </c>
      <c r="D41" s="1">
        <v>95.66</v>
      </c>
      <c r="E41" s="1">
        <v>73.66</v>
      </c>
    </row>
    <row r="42" spans="1:5">
      <c r="A42" s="1">
        <v>1988</v>
      </c>
      <c r="B42" s="1">
        <v>174.38</v>
      </c>
      <c r="C42" s="1">
        <v>126.22</v>
      </c>
      <c r="D42" s="1">
        <v>96.33</v>
      </c>
      <c r="E42" s="1">
        <v>73.65000000000001</v>
      </c>
    </row>
    <row r="43" spans="1:5">
      <c r="A43" s="1">
        <v>1989</v>
      </c>
      <c r="B43" s="1">
        <v>176.53</v>
      </c>
      <c r="C43" s="1">
        <v>130.39</v>
      </c>
      <c r="D43" s="1">
        <v>97.06999999999999</v>
      </c>
      <c r="E43" s="1">
        <v>73.73</v>
      </c>
    </row>
    <row r="44" spans="1:5">
      <c r="A44" s="1">
        <v>1990</v>
      </c>
      <c r="B44" s="1">
        <v>178.08</v>
      </c>
      <c r="C44" s="1">
        <v>134.3</v>
      </c>
      <c r="D44" s="1">
        <v>97.88</v>
      </c>
      <c r="E44" s="1">
        <v>73.83</v>
      </c>
    </row>
    <row r="45" spans="1:5">
      <c r="A45" s="1">
        <v>1991</v>
      </c>
      <c r="B45" s="1">
        <v>179.42</v>
      </c>
      <c r="C45" s="1">
        <v>138.62</v>
      </c>
      <c r="D45" s="1">
        <v>98.75</v>
      </c>
      <c r="E45" s="1">
        <v>73.94</v>
      </c>
    </row>
    <row r="46" spans="1:5">
      <c r="A46" s="1">
        <v>1992</v>
      </c>
      <c r="B46" s="1">
        <v>180.73</v>
      </c>
      <c r="C46" s="1">
        <v>143.36</v>
      </c>
      <c r="D46" s="1">
        <v>99.67</v>
      </c>
      <c r="E46" s="1">
        <v>74</v>
      </c>
    </row>
    <row r="47" spans="1:5">
      <c r="A47" s="1">
        <v>1993</v>
      </c>
      <c r="B47" s="1">
        <v>181.74</v>
      </c>
      <c r="C47" s="1">
        <v>148.07</v>
      </c>
      <c r="D47" s="1">
        <v>100.68</v>
      </c>
      <c r="E47" s="1">
        <v>73.95999999999999</v>
      </c>
    </row>
    <row r="48" spans="1:5">
      <c r="A48" s="1">
        <v>1994</v>
      </c>
      <c r="B48" s="1">
        <v>182.7</v>
      </c>
      <c r="C48" s="1">
        <v>152.4</v>
      </c>
      <c r="D48" s="1">
        <v>101.76</v>
      </c>
      <c r="E48" s="1">
        <v>74.03</v>
      </c>
    </row>
    <row r="49" spans="1:5">
      <c r="A49" s="1">
        <v>1995</v>
      </c>
      <c r="B49" s="1">
        <v>183.68</v>
      </c>
      <c r="C49" s="1">
        <v>155.86</v>
      </c>
      <c r="D49" s="1">
        <v>102.85</v>
      </c>
      <c r="E49" s="1">
        <v>74.15000000000001</v>
      </c>
    </row>
    <row r="50" spans="1:5">
      <c r="A50" s="1">
        <v>1996</v>
      </c>
      <c r="B50" s="1">
        <v>184.58</v>
      </c>
      <c r="C50" s="1">
        <v>158.73</v>
      </c>
      <c r="D50" s="1">
        <v>103.95</v>
      </c>
      <c r="E50" s="1">
        <v>74.08</v>
      </c>
    </row>
    <row r="51" spans="1:5">
      <c r="A51" s="1">
        <v>1997</v>
      </c>
      <c r="B51" s="1">
        <v>185.39</v>
      </c>
      <c r="C51" s="1">
        <v>161.18</v>
      </c>
      <c r="D51" s="1">
        <v>105.08</v>
      </c>
      <c r="E51" s="1">
        <v>74.06999999999999</v>
      </c>
    </row>
    <row r="52" spans="1:5">
      <c r="A52" s="1">
        <v>1998</v>
      </c>
      <c r="B52" s="1">
        <v>186.15</v>
      </c>
      <c r="C52" s="1">
        <v>163.28</v>
      </c>
      <c r="D52" s="1">
        <v>106.21</v>
      </c>
      <c r="E52" s="1">
        <v>74.27</v>
      </c>
    </row>
    <row r="53" spans="1:5">
      <c r="A53" s="1">
        <v>1999</v>
      </c>
      <c r="B53" s="1">
        <v>187.06</v>
      </c>
      <c r="C53" s="1">
        <v>165.75</v>
      </c>
      <c r="D53" s="1">
        <v>107.41</v>
      </c>
      <c r="E53" s="1">
        <v>74.58</v>
      </c>
    </row>
    <row r="54" spans="1:5">
      <c r="A54" s="1">
        <v>2000</v>
      </c>
      <c r="B54" s="1">
        <v>188.24</v>
      </c>
      <c r="C54" s="1">
        <v>168.57</v>
      </c>
      <c r="D54" s="1">
        <v>108.71</v>
      </c>
      <c r="E54" s="1">
        <v>74.91</v>
      </c>
    </row>
    <row r="55" spans="1:5">
      <c r="A55" s="1">
        <v>2001</v>
      </c>
      <c r="B55" s="1">
        <v>189.73</v>
      </c>
      <c r="C55" s="1">
        <v>171.85</v>
      </c>
      <c r="D55" s="1">
        <v>110.09</v>
      </c>
      <c r="E55" s="1">
        <v>75.25</v>
      </c>
    </row>
    <row r="56" spans="1:5">
      <c r="A56" s="1">
        <v>2002</v>
      </c>
      <c r="B56" s="1">
        <v>191.64</v>
      </c>
      <c r="C56" s="1">
        <v>176.07</v>
      </c>
      <c r="D56" s="1">
        <v>111.56</v>
      </c>
      <c r="E56" s="1">
        <v>75.59999999999999</v>
      </c>
    </row>
    <row r="57" spans="1:5">
      <c r="A57" s="1">
        <v>2003</v>
      </c>
      <c r="B57" s="1">
        <v>193.95</v>
      </c>
      <c r="C57" s="1">
        <v>179.94</v>
      </c>
      <c r="D57" s="1">
        <v>113.16</v>
      </c>
      <c r="E57" s="1">
        <v>75.95999999999999</v>
      </c>
    </row>
    <row r="58" spans="1:5">
      <c r="A58" s="1">
        <v>2004</v>
      </c>
      <c r="B58" s="1">
        <v>196.19</v>
      </c>
      <c r="C58" s="1">
        <v>183.26</v>
      </c>
      <c r="D58" s="1">
        <v>114.93</v>
      </c>
      <c r="E58" s="1">
        <v>76.33</v>
      </c>
    </row>
    <row r="59" spans="1:5">
      <c r="A59" s="1">
        <v>2005</v>
      </c>
      <c r="B59" s="1">
        <v>197.86</v>
      </c>
      <c r="C59" s="1">
        <v>187.22</v>
      </c>
      <c r="D59" s="1">
        <v>116.85</v>
      </c>
      <c r="E59" s="1">
        <v>76.68000000000001</v>
      </c>
    </row>
    <row r="60" spans="1:5">
      <c r="A60" s="1">
        <v>2006</v>
      </c>
      <c r="B60" s="1">
        <v>199.08</v>
      </c>
      <c r="C60" s="1">
        <v>192.08</v>
      </c>
      <c r="D60" s="1">
        <v>118.93</v>
      </c>
      <c r="E60" s="1">
        <v>77.01000000000001</v>
      </c>
    </row>
    <row r="61" spans="1:5">
      <c r="A61" s="1">
        <v>2007</v>
      </c>
      <c r="B61" s="1">
        <v>199.85</v>
      </c>
      <c r="C61" s="1">
        <v>198.02</v>
      </c>
      <c r="D61" s="1">
        <v>121.1</v>
      </c>
      <c r="E61" s="1">
        <v>77.34999999999999</v>
      </c>
    </row>
    <row r="62" spans="1:5">
      <c r="A62" s="1">
        <v>2008</v>
      </c>
      <c r="B62" s="1">
        <v>200.19</v>
      </c>
      <c r="C62" s="1">
        <v>204.04</v>
      </c>
      <c r="D62" s="1">
        <v>123.28</v>
      </c>
      <c r="E62" s="1">
        <v>77.69</v>
      </c>
    </row>
    <row r="63" spans="1:5">
      <c r="A63" s="1">
        <v>2009</v>
      </c>
      <c r="B63" s="1">
        <v>200.18</v>
      </c>
      <c r="C63" s="1">
        <v>210</v>
      </c>
      <c r="D63" s="1">
        <v>125.51</v>
      </c>
      <c r="E63" s="1">
        <v>78.03</v>
      </c>
    </row>
    <row r="64" spans="1:5">
      <c r="A64" s="1">
        <v>2010</v>
      </c>
      <c r="B64" s="1">
        <v>200.13</v>
      </c>
      <c r="C64" s="1">
        <v>216.67</v>
      </c>
      <c r="D64" s="1">
        <v>127.78</v>
      </c>
      <c r="E64" s="1">
        <v>78.38</v>
      </c>
    </row>
    <row r="65" spans="1:5">
      <c r="A65" s="1">
        <v>2011</v>
      </c>
      <c r="B65" s="1">
        <v>200.18</v>
      </c>
      <c r="C65" s="1">
        <v>221.85</v>
      </c>
      <c r="D65" s="1">
        <v>130.14</v>
      </c>
      <c r="E65" s="1">
        <v>78.70999999999999</v>
      </c>
    </row>
    <row r="66" spans="1:5">
      <c r="A66" s="1">
        <v>2012</v>
      </c>
      <c r="B66" s="1">
        <v>200.43</v>
      </c>
      <c r="C66" s="1">
        <v>224.22</v>
      </c>
      <c r="D66" s="1">
        <v>132.62</v>
      </c>
      <c r="E66" s="1">
        <v>79.04000000000001</v>
      </c>
    </row>
    <row r="67" spans="1:5">
      <c r="A67" s="1">
        <v>2013</v>
      </c>
      <c r="B67" s="1">
        <v>200.73</v>
      </c>
      <c r="C67" s="1">
        <v>225.61</v>
      </c>
      <c r="D67" s="1">
        <v>135.15</v>
      </c>
      <c r="E67" s="1">
        <v>79.39</v>
      </c>
    </row>
    <row r="68" spans="1:5">
      <c r="A68" s="1">
        <v>2014</v>
      </c>
      <c r="B68" s="1">
        <v>200.62</v>
      </c>
      <c r="C68" s="1">
        <v>226.45</v>
      </c>
      <c r="D68" s="1">
        <v>137.81</v>
      </c>
      <c r="E68" s="1">
        <v>79.76000000000001</v>
      </c>
    </row>
    <row r="69" spans="1:5">
      <c r="A69" s="1">
        <v>2015</v>
      </c>
      <c r="B69" s="1">
        <v>200.35</v>
      </c>
      <c r="C69" s="1">
        <v>226.8</v>
      </c>
      <c r="D69" s="1">
        <v>140.58</v>
      </c>
      <c r="E69" s="1">
        <v>80.18000000000001</v>
      </c>
    </row>
    <row r="70" spans="1:5">
      <c r="A70" s="1">
        <v>2016</v>
      </c>
      <c r="B70" s="1">
        <v>199.24</v>
      </c>
      <c r="C70" s="1">
        <v>226.44</v>
      </c>
      <c r="D70" s="1">
        <v>143.34</v>
      </c>
      <c r="E70" s="1">
        <v>80.59999999999999</v>
      </c>
    </row>
    <row r="71" spans="1:5">
      <c r="A71" s="1">
        <v>2017</v>
      </c>
      <c r="B71" s="1">
        <v>197.12</v>
      </c>
      <c r="C71" s="1">
        <v>224.98</v>
      </c>
      <c r="D71" s="1">
        <v>146.14</v>
      </c>
      <c r="E71" s="1">
        <v>80.98999999999999</v>
      </c>
    </row>
    <row r="72" spans="1:5">
      <c r="A72" s="1">
        <v>2018</v>
      </c>
      <c r="B72" s="1">
        <v>194.9</v>
      </c>
      <c r="C72" s="1">
        <v>223.45</v>
      </c>
      <c r="D72" s="1">
        <v>148.97</v>
      </c>
      <c r="E72" s="1">
        <v>81.45</v>
      </c>
    </row>
    <row r="73" spans="1:5">
      <c r="A73" s="1">
        <v>2019</v>
      </c>
      <c r="B73" s="1">
        <v>192.61</v>
      </c>
      <c r="C73" s="1">
        <v>222.19</v>
      </c>
      <c r="D73" s="1">
        <v>151.7</v>
      </c>
      <c r="E73" s="1">
        <v>81.98</v>
      </c>
    </row>
    <row r="74" spans="1:5">
      <c r="A74" s="1">
        <v>2020</v>
      </c>
      <c r="B74" s="1">
        <v>190.64</v>
      </c>
      <c r="C74" s="1">
        <v>221.2</v>
      </c>
      <c r="D74" s="1">
        <v>154.5</v>
      </c>
      <c r="E74" s="1">
        <v>82.59</v>
      </c>
    </row>
    <row r="75" spans="1:5">
      <c r="A75" s="1">
        <v>2021</v>
      </c>
      <c r="B75" s="1">
        <v>189.11</v>
      </c>
      <c r="C75" s="1">
        <v>220.63</v>
      </c>
      <c r="D75" s="1">
        <v>157.52</v>
      </c>
      <c r="E75" s="1">
        <v>83.23999999999999</v>
      </c>
    </row>
    <row r="76" spans="1:5">
      <c r="A76" s="1">
        <v>2022</v>
      </c>
      <c r="B76" s="1">
        <v>187.63</v>
      </c>
      <c r="C76" s="1">
        <v>219.44</v>
      </c>
      <c r="D76" s="1">
        <v>160.58</v>
      </c>
      <c r="E76" s="1">
        <v>83.93000000000001</v>
      </c>
    </row>
    <row r="77" spans="1:5">
      <c r="A77" s="1">
        <v>2023</v>
      </c>
      <c r="B77" s="1">
        <v>186.06</v>
      </c>
      <c r="C77" s="1">
        <v>217.85</v>
      </c>
      <c r="D77" s="1">
        <v>163.44</v>
      </c>
      <c r="E77" s="1">
        <v>84.69</v>
      </c>
    </row>
    <row r="78" spans="1:5">
      <c r="A78" s="1">
        <v>2024</v>
      </c>
      <c r="B78" s="1">
        <v>184.29</v>
      </c>
      <c r="C78" s="1">
        <v>216.46</v>
      </c>
      <c r="D78" s="1">
        <v>166.07</v>
      </c>
      <c r="E78" s="1">
        <v>85.55</v>
      </c>
    </row>
    <row r="79" spans="1:5">
      <c r="A79" s="1">
        <v>2025</v>
      </c>
      <c r="B79" s="1">
        <v>182.4</v>
      </c>
      <c r="C79" s="1">
        <v>215.04</v>
      </c>
      <c r="D79" s="1">
        <v>168.52</v>
      </c>
      <c r="E79" s="1">
        <v>86.5</v>
      </c>
    </row>
    <row r="80" spans="1:5">
      <c r="A80" s="1">
        <v>2026</v>
      </c>
      <c r="B80" s="1">
        <v>180.6</v>
      </c>
      <c r="C80" s="1">
        <v>214.15</v>
      </c>
      <c r="D80" s="1">
        <v>170.77</v>
      </c>
      <c r="E80" s="1">
        <v>87.52</v>
      </c>
    </row>
    <row r="81" spans="1:5">
      <c r="A81" s="1">
        <v>2027</v>
      </c>
      <c r="B81" s="1">
        <v>178.96</v>
      </c>
      <c r="C81" s="1">
        <v>213.44</v>
      </c>
      <c r="D81" s="1">
        <v>172.89</v>
      </c>
      <c r="E81" s="1">
        <v>88.61</v>
      </c>
    </row>
    <row r="82" spans="1:5">
      <c r="A82" s="1">
        <v>2028</v>
      </c>
      <c r="B82" s="1">
        <v>177.54</v>
      </c>
      <c r="C82" s="1">
        <v>213.42</v>
      </c>
      <c r="D82" s="1">
        <v>174.93</v>
      </c>
      <c r="E82" s="1">
        <v>89.75</v>
      </c>
    </row>
    <row r="83" spans="1:5">
      <c r="A83" s="1">
        <v>2029</v>
      </c>
      <c r="B83" s="1">
        <v>176.22</v>
      </c>
      <c r="C83" s="1">
        <v>215.4</v>
      </c>
      <c r="D83" s="1">
        <v>176.94</v>
      </c>
      <c r="E83" s="1">
        <v>90.93000000000001</v>
      </c>
    </row>
    <row r="84" spans="1:5">
      <c r="A84" s="1">
        <v>2030</v>
      </c>
      <c r="B84" s="1">
        <v>174.78</v>
      </c>
      <c r="C84" s="1">
        <v>218.56</v>
      </c>
      <c r="D84" s="1">
        <v>178.9</v>
      </c>
      <c r="E84" s="1">
        <v>92.15000000000001</v>
      </c>
    </row>
    <row r="85" spans="1:5">
      <c r="A85" s="1">
        <v>2031</v>
      </c>
      <c r="B85" s="1">
        <v>173.35</v>
      </c>
      <c r="C85" s="1">
        <v>222.08</v>
      </c>
      <c r="D85" s="1">
        <v>180.72</v>
      </c>
      <c r="E85" s="1">
        <v>93.39</v>
      </c>
    </row>
    <row r="86" spans="1:5">
      <c r="A86" s="1">
        <v>2032</v>
      </c>
      <c r="B86" s="1">
        <v>172.12</v>
      </c>
      <c r="C86" s="1">
        <v>223.89</v>
      </c>
      <c r="D86" s="1">
        <v>182.41</v>
      </c>
      <c r="E86" s="1">
        <v>94.64</v>
      </c>
    </row>
    <row r="87" spans="1:5">
      <c r="A87" s="1">
        <v>2033</v>
      </c>
      <c r="B87" s="1">
        <v>170.94</v>
      </c>
      <c r="C87" s="1">
        <v>221.78</v>
      </c>
      <c r="D87" s="1">
        <v>183.95</v>
      </c>
      <c r="E87" s="1">
        <v>95.88</v>
      </c>
    </row>
    <row r="88" spans="1:5">
      <c r="A88" s="1">
        <v>2034</v>
      </c>
      <c r="B88" s="1">
        <v>169.75</v>
      </c>
      <c r="C88" s="1">
        <v>218.78</v>
      </c>
      <c r="D88" s="1">
        <v>185.22</v>
      </c>
      <c r="E88" s="1">
        <v>97.13</v>
      </c>
    </row>
    <row r="89" spans="1:5">
      <c r="A89" s="1">
        <v>2035</v>
      </c>
      <c r="B89" s="1">
        <v>168.68</v>
      </c>
      <c r="C89" s="1">
        <v>216.36</v>
      </c>
      <c r="D89" s="1">
        <v>186.29</v>
      </c>
      <c r="E89" s="1">
        <v>98.39</v>
      </c>
    </row>
    <row r="90" spans="1:5">
      <c r="A90" s="1">
        <v>2036</v>
      </c>
      <c r="B90" s="1">
        <v>167.72</v>
      </c>
      <c r="C90" s="1">
        <v>214.04</v>
      </c>
      <c r="D90" s="1">
        <v>187.36</v>
      </c>
      <c r="E90" s="1">
        <v>99.66</v>
      </c>
    </row>
    <row r="91" spans="1:5">
      <c r="A91" s="1">
        <v>2037</v>
      </c>
      <c r="B91" s="1">
        <v>166.67</v>
      </c>
      <c r="C91" s="1">
        <v>212.74</v>
      </c>
      <c r="D91" s="1">
        <v>188.28</v>
      </c>
      <c r="E91" s="1">
        <v>100.95</v>
      </c>
    </row>
    <row r="92" spans="1:5">
      <c r="A92" s="1">
        <v>2038</v>
      </c>
      <c r="B92" s="1">
        <v>165.36</v>
      </c>
      <c r="C92" s="1">
        <v>209.92</v>
      </c>
      <c r="D92" s="1">
        <v>189.01</v>
      </c>
      <c r="E92" s="1">
        <v>102.27</v>
      </c>
    </row>
    <row r="93" spans="1:5">
      <c r="A93" s="1">
        <v>2039</v>
      </c>
      <c r="B93" s="1">
        <v>163.86</v>
      </c>
      <c r="C93" s="1">
        <v>205.07</v>
      </c>
      <c r="D93" s="1">
        <v>189.58</v>
      </c>
      <c r="E93" s="1">
        <v>103.63</v>
      </c>
    </row>
    <row r="94" spans="1:5">
      <c r="A94" s="1">
        <v>2040</v>
      </c>
      <c r="B94" s="1">
        <v>162.17</v>
      </c>
      <c r="C94" s="1">
        <v>199.3</v>
      </c>
      <c r="D94" s="1">
        <v>189.9</v>
      </c>
      <c r="E94" s="1">
        <v>105.03</v>
      </c>
    </row>
    <row r="95" spans="1:5">
      <c r="A95" s="1">
        <v>2041</v>
      </c>
      <c r="B95" s="1">
        <v>160.39</v>
      </c>
      <c r="C95" s="1">
        <v>192.82</v>
      </c>
      <c r="D95" s="1">
        <v>190.07</v>
      </c>
      <c r="E95" s="1">
        <v>106.44</v>
      </c>
    </row>
    <row r="96" spans="1:5">
      <c r="A96" s="1">
        <v>2042</v>
      </c>
      <c r="B96" s="1">
        <v>158.65</v>
      </c>
      <c r="C96" s="1">
        <v>186.77</v>
      </c>
      <c r="D96" s="1">
        <v>190.17</v>
      </c>
      <c r="E96" s="1">
        <v>107.88</v>
      </c>
    </row>
    <row r="97" spans="1:5">
      <c r="A97" s="1">
        <v>2043</v>
      </c>
      <c r="B97" s="1">
        <v>157.02</v>
      </c>
      <c r="C97" s="1">
        <v>181.34</v>
      </c>
      <c r="D97" s="1">
        <v>190.24</v>
      </c>
      <c r="E97" s="1">
        <v>109.34</v>
      </c>
    </row>
    <row r="98" spans="1:5">
      <c r="A98" s="1">
        <v>2044</v>
      </c>
      <c r="B98" s="1">
        <v>155.41</v>
      </c>
      <c r="C98" s="1">
        <v>176.66</v>
      </c>
      <c r="D98" s="1">
        <v>190.28</v>
      </c>
      <c r="E98" s="1">
        <v>110.81</v>
      </c>
    </row>
    <row r="99" spans="1:5">
      <c r="A99" s="1">
        <v>2045</v>
      </c>
      <c r="B99" s="1">
        <v>153.76</v>
      </c>
      <c r="C99" s="1">
        <v>173.04</v>
      </c>
      <c r="D99" s="1">
        <v>190.31</v>
      </c>
      <c r="E99" s="1">
        <v>112.29</v>
      </c>
    </row>
    <row r="100" spans="1:5">
      <c r="A100" s="1">
        <v>2046</v>
      </c>
      <c r="B100" s="1">
        <v>152.13</v>
      </c>
      <c r="C100" s="1">
        <v>170.25</v>
      </c>
      <c r="D100" s="1">
        <v>190.29</v>
      </c>
      <c r="E100" s="1">
        <v>113.77</v>
      </c>
    </row>
    <row r="101" spans="1:5">
      <c r="A101" s="1">
        <v>2047</v>
      </c>
      <c r="B101" s="1">
        <v>150.57</v>
      </c>
      <c r="C101" s="1">
        <v>168.07</v>
      </c>
      <c r="D101" s="1">
        <v>190.23</v>
      </c>
      <c r="E101" s="1">
        <v>115.27</v>
      </c>
    </row>
    <row r="102" spans="1:5">
      <c r="A102" s="1">
        <v>2048</v>
      </c>
      <c r="B102" s="1">
        <v>149.03</v>
      </c>
      <c r="C102" s="1">
        <v>166.29</v>
      </c>
      <c r="D102" s="1">
        <v>190.14</v>
      </c>
      <c r="E102" s="1">
        <v>116.77</v>
      </c>
    </row>
    <row r="103" spans="1:5">
      <c r="A103" s="1">
        <v>2049</v>
      </c>
      <c r="B103" s="1">
        <v>147.48</v>
      </c>
      <c r="C103" s="1">
        <v>164.37</v>
      </c>
      <c r="D103" s="1">
        <v>189.95</v>
      </c>
      <c r="E103" s="1">
        <v>118.28</v>
      </c>
    </row>
    <row r="104" spans="1:5">
      <c r="A104" s="1">
        <v>2050</v>
      </c>
      <c r="B104" s="1">
        <v>145.84</v>
      </c>
      <c r="C104" s="1">
        <v>162.18</v>
      </c>
      <c r="D104" s="1">
        <v>189.63</v>
      </c>
      <c r="E104" s="1">
        <v>119.79</v>
      </c>
    </row>
    <row r="105" spans="1:5">
      <c r="A105" s="1">
        <v>2051</v>
      </c>
      <c r="B105" s="1">
        <v>144.25</v>
      </c>
      <c r="C105" s="1">
        <v>159.75</v>
      </c>
      <c r="D105" s="1">
        <v>189.15</v>
      </c>
      <c r="E105" s="1">
        <v>121.31</v>
      </c>
    </row>
    <row r="106" spans="1:5">
      <c r="A106" s="1">
        <v>2052</v>
      </c>
      <c r="B106" s="1">
        <v>142.77</v>
      </c>
      <c r="C106" s="1">
        <v>156.9</v>
      </c>
      <c r="D106" s="1">
        <v>188.55</v>
      </c>
      <c r="E106" s="1">
        <v>122.84</v>
      </c>
    </row>
    <row r="107" spans="1:5">
      <c r="A107" s="1">
        <v>2053</v>
      </c>
      <c r="B107" s="1">
        <v>141.29</v>
      </c>
      <c r="C107" s="1">
        <v>154.38</v>
      </c>
      <c r="D107" s="1">
        <v>187.84</v>
      </c>
      <c r="E107" s="1">
        <v>124.38</v>
      </c>
    </row>
    <row r="108" spans="1:5">
      <c r="A108" s="1">
        <v>2054</v>
      </c>
      <c r="B108" s="1">
        <v>139.87</v>
      </c>
      <c r="C108" s="1">
        <v>152.32</v>
      </c>
      <c r="D108" s="1">
        <v>186.99</v>
      </c>
      <c r="E108" s="1">
        <v>125.93</v>
      </c>
    </row>
    <row r="109" spans="1:5">
      <c r="A109" s="1">
        <v>2055</v>
      </c>
      <c r="B109" s="1">
        <v>138.52</v>
      </c>
      <c r="C109" s="1">
        <v>149.9</v>
      </c>
      <c r="D109" s="1">
        <v>186</v>
      </c>
      <c r="E109" s="1">
        <v>127.48</v>
      </c>
    </row>
    <row r="110" spans="1:5">
      <c r="A110" s="1">
        <v>2056</v>
      </c>
      <c r="B110" s="1">
        <v>137.2</v>
      </c>
      <c r="C110" s="1">
        <v>147</v>
      </c>
      <c r="D110" s="1">
        <v>184.86</v>
      </c>
      <c r="E110" s="1">
        <v>129.03</v>
      </c>
    </row>
    <row r="111" spans="1:5">
      <c r="A111" s="1">
        <v>2057</v>
      </c>
      <c r="B111" s="1">
        <v>135.94</v>
      </c>
      <c r="C111" s="1">
        <v>143.59</v>
      </c>
      <c r="D111" s="1">
        <v>183.62</v>
      </c>
      <c r="E111" s="1">
        <v>130.57</v>
      </c>
    </row>
    <row r="112" spans="1:5">
      <c r="A112" s="1">
        <v>2058</v>
      </c>
      <c r="B112" s="1">
        <v>134.75</v>
      </c>
      <c r="C112" s="1">
        <v>140.29</v>
      </c>
      <c r="D112" s="1">
        <v>182.35</v>
      </c>
      <c r="E112" s="1">
        <v>132.11</v>
      </c>
    </row>
    <row r="113" spans="1:5">
      <c r="A113" s="1">
        <v>2059</v>
      </c>
      <c r="B113" s="1">
        <v>133.7</v>
      </c>
      <c r="C113" s="1">
        <v>137.21</v>
      </c>
      <c r="D113" s="1">
        <v>181.02</v>
      </c>
      <c r="E113" s="1">
        <v>133.67</v>
      </c>
    </row>
    <row r="114" spans="1:5">
      <c r="A114" s="1">
        <v>2060</v>
      </c>
      <c r="B114" s="1">
        <v>132.78</v>
      </c>
      <c r="C114" s="1">
        <v>133.88</v>
      </c>
      <c r="D114" s="1">
        <v>179.64</v>
      </c>
      <c r="E114" s="1">
        <v>135.22</v>
      </c>
    </row>
    <row r="115" spans="1:5">
      <c r="A115" s="1">
        <v>2061</v>
      </c>
      <c r="B115" s="1">
        <v>132.06</v>
      </c>
      <c r="C115" s="1">
        <v>131.45</v>
      </c>
      <c r="D115" s="1">
        <v>178.21</v>
      </c>
      <c r="E115" s="1">
        <v>136.77</v>
      </c>
    </row>
    <row r="116" spans="1:5">
      <c r="A116" s="1">
        <v>2062</v>
      </c>
      <c r="B116" s="1">
        <v>131.62</v>
      </c>
      <c r="C116" s="1">
        <v>130.36</v>
      </c>
      <c r="D116" s="1">
        <v>176.7</v>
      </c>
      <c r="E116" s="1">
        <v>138.3</v>
      </c>
    </row>
    <row r="117" spans="1:5">
      <c r="A117" s="1">
        <v>2063</v>
      </c>
      <c r="B117" s="1">
        <v>131.45</v>
      </c>
      <c r="C117" s="1">
        <v>129.72</v>
      </c>
      <c r="D117" s="1">
        <v>175.13</v>
      </c>
      <c r="E117" s="1">
        <v>139.83</v>
      </c>
    </row>
    <row r="118" spans="1:5">
      <c r="A118" s="1">
        <v>2064</v>
      </c>
      <c r="B118" s="1">
        <v>131.48</v>
      </c>
      <c r="C118" s="1">
        <v>129.34</v>
      </c>
      <c r="D118" s="1">
        <v>173.49</v>
      </c>
      <c r="E118" s="1">
        <v>141.34</v>
      </c>
    </row>
    <row r="119" spans="1:5">
      <c r="A119" s="1">
        <v>2065</v>
      </c>
      <c r="B119" s="1">
        <v>131.61</v>
      </c>
      <c r="C119" s="1">
        <v>129.13</v>
      </c>
      <c r="D119" s="1">
        <v>171.8</v>
      </c>
      <c r="E119" s="1">
        <v>142.83</v>
      </c>
    </row>
    <row r="120" spans="1:5">
      <c r="A120" s="1">
        <v>2066</v>
      </c>
      <c r="B120" s="1">
        <v>131.81</v>
      </c>
      <c r="C120" s="1">
        <v>129.06</v>
      </c>
      <c r="D120" s="1">
        <v>170.1</v>
      </c>
      <c r="E120" s="1">
        <v>144.29</v>
      </c>
    </row>
    <row r="121" spans="1:5">
      <c r="A121" s="1">
        <v>2067</v>
      </c>
      <c r="B121" s="1">
        <v>132.06</v>
      </c>
      <c r="C121" s="1">
        <v>129.13</v>
      </c>
      <c r="D121" s="1">
        <v>168.38</v>
      </c>
      <c r="E121" s="1">
        <v>145.73</v>
      </c>
    </row>
    <row r="122" spans="1:5">
      <c r="A122" s="1">
        <v>2068</v>
      </c>
      <c r="B122" s="1">
        <v>132.33</v>
      </c>
      <c r="C122" s="1">
        <v>129.29</v>
      </c>
      <c r="D122" s="1">
        <v>166.66</v>
      </c>
      <c r="E122" s="1">
        <v>147.15</v>
      </c>
    </row>
    <row r="123" spans="1:5">
      <c r="A123" s="1">
        <v>2069</v>
      </c>
      <c r="B123" s="1">
        <v>132.59</v>
      </c>
      <c r="C123" s="1">
        <v>129.43</v>
      </c>
      <c r="D123" s="1">
        <v>164.94</v>
      </c>
      <c r="E123" s="1">
        <v>148.54</v>
      </c>
    </row>
    <row r="124" spans="1:5">
      <c r="A124" s="1">
        <v>2070</v>
      </c>
      <c r="B124" s="1">
        <v>132.8</v>
      </c>
      <c r="C124" s="1">
        <v>129.3</v>
      </c>
      <c r="D124" s="1">
        <v>163.18</v>
      </c>
      <c r="E124" s="1">
        <v>149.87</v>
      </c>
    </row>
    <row r="125" spans="1:5">
      <c r="A125" s="1">
        <v>2071</v>
      </c>
      <c r="B125" s="1">
        <v>132.99</v>
      </c>
      <c r="C125" s="1">
        <v>129.01</v>
      </c>
      <c r="D125" s="1">
        <v>161.36</v>
      </c>
      <c r="E125" s="1">
        <v>151.15</v>
      </c>
    </row>
    <row r="126" spans="1:5">
      <c r="A126" s="1">
        <v>2072</v>
      </c>
      <c r="B126" s="1">
        <v>133.17</v>
      </c>
      <c r="C126" s="1">
        <v>128.74</v>
      </c>
      <c r="D126" s="1">
        <v>159.56</v>
      </c>
      <c r="E126" s="1">
        <v>152.38</v>
      </c>
    </row>
    <row r="127" spans="1:5">
      <c r="A127" s="1">
        <v>2073</v>
      </c>
      <c r="B127" s="1">
        <v>133.25</v>
      </c>
      <c r="C127" s="1">
        <v>128.35</v>
      </c>
      <c r="D127" s="1">
        <v>157.83</v>
      </c>
      <c r="E127" s="1">
        <v>153.55</v>
      </c>
    </row>
    <row r="128" spans="1:5">
      <c r="A128" s="1">
        <v>2074</v>
      </c>
      <c r="B128" s="1">
        <v>133.22</v>
      </c>
      <c r="C128" s="1">
        <v>127.75</v>
      </c>
      <c r="D128" s="1">
        <v>156.19</v>
      </c>
      <c r="E128" s="1">
        <v>154.66</v>
      </c>
    </row>
    <row r="129" spans="1:5">
      <c r="A129" s="1">
        <v>2075</v>
      </c>
      <c r="B129" s="1">
        <v>133.09</v>
      </c>
      <c r="C129" s="1">
        <v>126.88</v>
      </c>
      <c r="D129" s="1">
        <v>154.68</v>
      </c>
      <c r="E129" s="1">
        <v>155.72</v>
      </c>
    </row>
    <row r="130" spans="1:5">
      <c r="A130" s="1">
        <v>2076</v>
      </c>
      <c r="B130" s="1">
        <v>132.83</v>
      </c>
      <c r="C130" s="1">
        <v>125.75</v>
      </c>
      <c r="D130" s="1">
        <v>153.32</v>
      </c>
      <c r="E130" s="1">
        <v>156.72</v>
      </c>
    </row>
    <row r="131" spans="1:5">
      <c r="A131" s="1">
        <v>2077</v>
      </c>
      <c r="B131" s="1">
        <v>132.4</v>
      </c>
      <c r="C131" s="1">
        <v>124.36</v>
      </c>
      <c r="D131" s="1">
        <v>152.06</v>
      </c>
      <c r="E131" s="1">
        <v>157.68</v>
      </c>
    </row>
    <row r="132" spans="1:5">
      <c r="A132" s="1">
        <v>2078</v>
      </c>
      <c r="B132" s="1">
        <v>131.73</v>
      </c>
      <c r="C132" s="1">
        <v>122.68</v>
      </c>
      <c r="D132" s="1">
        <v>150.85</v>
      </c>
      <c r="E132" s="1">
        <v>158.58</v>
      </c>
    </row>
    <row r="133" spans="1:5">
      <c r="A133" s="1">
        <v>2079</v>
      </c>
      <c r="B133" s="1">
        <v>130.92</v>
      </c>
      <c r="C133" s="1">
        <v>120.74</v>
      </c>
      <c r="D133" s="1">
        <v>149.67</v>
      </c>
      <c r="E133" s="1">
        <v>159.41</v>
      </c>
    </row>
    <row r="134" spans="1:5">
      <c r="A134" s="1">
        <v>2080</v>
      </c>
      <c r="B134" s="1">
        <v>130.1</v>
      </c>
      <c r="C134" s="1">
        <v>118.71</v>
      </c>
      <c r="D134" s="1">
        <v>148.51</v>
      </c>
      <c r="E134" s="1">
        <v>160.19</v>
      </c>
    </row>
    <row r="135" spans="1:5">
      <c r="A135" s="1">
        <v>2081</v>
      </c>
      <c r="B135" s="1">
        <v>129.25</v>
      </c>
      <c r="C135" s="1">
        <v>116.69</v>
      </c>
      <c r="D135" s="1">
        <v>147.42</v>
      </c>
      <c r="E135" s="1">
        <v>160.95</v>
      </c>
    </row>
    <row r="136" spans="1:5">
      <c r="A136" s="1">
        <v>2082</v>
      </c>
      <c r="B136" s="1">
        <v>128.34</v>
      </c>
      <c r="C136" s="1">
        <v>114.36</v>
      </c>
      <c r="D136" s="1">
        <v>146.42</v>
      </c>
      <c r="E136" s="1">
        <v>161.68</v>
      </c>
    </row>
    <row r="137" spans="1:5">
      <c r="A137" s="1">
        <v>2083</v>
      </c>
      <c r="B137" s="1">
        <v>127.44</v>
      </c>
      <c r="C137" s="1">
        <v>111.91</v>
      </c>
      <c r="D137" s="1">
        <v>145.48</v>
      </c>
      <c r="E137" s="1">
        <v>162.38</v>
      </c>
    </row>
    <row r="138" spans="1:5">
      <c r="A138" s="1">
        <v>2084</v>
      </c>
      <c r="B138" s="1">
        <v>126.56</v>
      </c>
      <c r="C138" s="1">
        <v>109.55</v>
      </c>
      <c r="D138" s="1">
        <v>144.68</v>
      </c>
      <c r="E138" s="1">
        <v>163.06</v>
      </c>
    </row>
    <row r="139" spans="1:5">
      <c r="A139" s="1">
        <v>2085</v>
      </c>
      <c r="B139" s="1">
        <v>125.66</v>
      </c>
      <c r="C139" s="1">
        <v>107.34</v>
      </c>
      <c r="D139" s="1">
        <v>143.98</v>
      </c>
      <c r="E139" s="1">
        <v>163.71</v>
      </c>
    </row>
    <row r="140" spans="1:5">
      <c r="A140" s="1">
        <v>2086</v>
      </c>
      <c r="B140" s="1">
        <v>124.79</v>
      </c>
      <c r="C140" s="1">
        <v>105.2</v>
      </c>
      <c r="D140" s="1">
        <v>143.27</v>
      </c>
      <c r="E140" s="1">
        <v>164.32</v>
      </c>
    </row>
    <row r="141" spans="1:5">
      <c r="A141" s="1">
        <v>2087</v>
      </c>
      <c r="B141" s="1">
        <v>124.04</v>
      </c>
      <c r="C141" s="1">
        <v>102.82</v>
      </c>
      <c r="D141" s="1">
        <v>142.61</v>
      </c>
      <c r="E141" s="1">
        <v>164.91</v>
      </c>
    </row>
    <row r="142" spans="1:5">
      <c r="A142" s="1">
        <v>2088</v>
      </c>
      <c r="B142" s="1">
        <v>123.5</v>
      </c>
      <c r="C142" s="1">
        <v>100.99</v>
      </c>
      <c r="D142" s="1">
        <v>142</v>
      </c>
      <c r="E142" s="1">
        <v>165.45</v>
      </c>
    </row>
    <row r="143" spans="1:5">
      <c r="A143" s="1">
        <v>2089</v>
      </c>
      <c r="B143" s="1">
        <v>123.14</v>
      </c>
      <c r="C143" s="1">
        <v>99.91</v>
      </c>
      <c r="D143" s="1">
        <v>141.46</v>
      </c>
      <c r="E143" s="1">
        <v>165.95</v>
      </c>
    </row>
    <row r="144" spans="1:5">
      <c r="A144" s="1">
        <v>2090</v>
      </c>
      <c r="B144" s="1">
        <v>122.94</v>
      </c>
      <c r="C144" s="1">
        <v>99.48</v>
      </c>
      <c r="D144" s="1">
        <v>141.03</v>
      </c>
      <c r="E144" s="1">
        <v>166.4</v>
      </c>
    </row>
    <row r="145" spans="1:5">
      <c r="A145" s="1">
        <v>2091</v>
      </c>
      <c r="B145" s="1">
        <v>122.82</v>
      </c>
      <c r="C145" s="1">
        <v>99.81999999999999</v>
      </c>
      <c r="D145" s="1">
        <v>140.63</v>
      </c>
      <c r="E145" s="1">
        <v>166.8</v>
      </c>
    </row>
    <row r="146" spans="1:5">
      <c r="A146" s="1">
        <v>2092</v>
      </c>
      <c r="B146" s="1">
        <v>122.73</v>
      </c>
      <c r="C146" s="1">
        <v>100.45</v>
      </c>
      <c r="D146" s="1">
        <v>140.2</v>
      </c>
      <c r="E146" s="1">
        <v>167.18</v>
      </c>
    </row>
    <row r="147" spans="1:5">
      <c r="A147" s="1">
        <v>2093</v>
      </c>
      <c r="B147" s="1">
        <v>122.67</v>
      </c>
      <c r="C147" s="1">
        <v>101.11</v>
      </c>
      <c r="D147" s="1">
        <v>139.74</v>
      </c>
      <c r="E147" s="1">
        <v>167.53</v>
      </c>
    </row>
    <row r="148" spans="1:5">
      <c r="A148" s="1">
        <v>2094</v>
      </c>
      <c r="B148" s="1">
        <v>122.62</v>
      </c>
      <c r="C148" s="1">
        <v>101.79</v>
      </c>
      <c r="D148" s="1">
        <v>139.26</v>
      </c>
      <c r="E148" s="1">
        <v>167.83</v>
      </c>
    </row>
    <row r="149" spans="1:5">
      <c r="A149" s="1">
        <v>2095</v>
      </c>
      <c r="B149" s="1">
        <v>122.6</v>
      </c>
      <c r="C149" s="1">
        <v>102.49</v>
      </c>
      <c r="D149" s="1">
        <v>138.73</v>
      </c>
      <c r="E149" s="1">
        <v>168.1</v>
      </c>
    </row>
    <row r="150" spans="1:5">
      <c r="A150" s="1">
        <v>2096</v>
      </c>
      <c r="B150" s="1">
        <v>122.61</v>
      </c>
      <c r="C150" s="1">
        <v>103.2</v>
      </c>
      <c r="D150" s="1">
        <v>138.18</v>
      </c>
      <c r="E150" s="1">
        <v>168.33</v>
      </c>
    </row>
    <row r="151" spans="1:5">
      <c r="A151" s="1">
        <v>2097</v>
      </c>
      <c r="B151" s="1">
        <v>122.64</v>
      </c>
      <c r="C151" s="1">
        <v>103.93</v>
      </c>
      <c r="D151" s="1">
        <v>137.62</v>
      </c>
      <c r="E151" s="1">
        <v>168.52</v>
      </c>
    </row>
    <row r="152" spans="1:5">
      <c r="A152" s="1">
        <v>2098</v>
      </c>
      <c r="B152" s="1">
        <v>122.68</v>
      </c>
      <c r="C152" s="1">
        <v>104.65</v>
      </c>
      <c r="D152" s="1">
        <v>137.03</v>
      </c>
      <c r="E152" s="1">
        <v>168.67</v>
      </c>
    </row>
    <row r="153" spans="1:5">
      <c r="A153" s="1">
        <v>2099</v>
      </c>
      <c r="B153" s="1">
        <v>122.72</v>
      </c>
      <c r="C153" s="1">
        <v>105.36</v>
      </c>
      <c r="D153" s="1">
        <v>136.42</v>
      </c>
      <c r="E153" s="1">
        <v>168.79</v>
      </c>
    </row>
    <row r="154" spans="1:5">
      <c r="A154" s="1">
        <v>2100</v>
      </c>
      <c r="B154" s="1">
        <v>122.77</v>
      </c>
      <c r="C154" s="1">
        <v>106.04</v>
      </c>
      <c r="D154" s="1">
        <v>135.8</v>
      </c>
      <c r="E154" s="1">
        <v>168.88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DD4A032E10694D9A95316B897475B2" ma:contentTypeVersion="2" ma:contentTypeDescription="Opprett et nytt dokument." ma:contentTypeScope="" ma:versionID="8141f1e0ce108fdb9b4ff956029f24d9">
  <xsd:schema xmlns:xsd="http://www.w3.org/2001/XMLSchema" xmlns:xs="http://www.w3.org/2001/XMLSchema" xmlns:p="http://schemas.microsoft.com/office/2006/metadata/properties" xmlns:ns2="5582fe7a-fd29-4404-920b-a14260bee6af" targetNamespace="http://schemas.microsoft.com/office/2006/metadata/properties" ma:root="true" ma:fieldsID="6cfce528a4878540cf8f4f96c4a5168a" ns2:_="">
    <xsd:import namespace="5582fe7a-fd29-4404-920b-a14260bee6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2fe7a-fd29-4404-920b-a14260bee6a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ACF5EF-3751-48FA-A8EF-388A57E9ED86}"/>
</file>

<file path=customXml/itemProps2.xml><?xml version="1.0" encoding="utf-8"?>
<ds:datastoreItem xmlns:ds="http://schemas.openxmlformats.org/officeDocument/2006/customXml" ds:itemID="{1A4F40DD-C81C-475F-87AE-DF5F5DDED920}"/>
</file>

<file path=customXml/itemProps3.xml><?xml version="1.0" encoding="utf-8"?>
<ds:datastoreItem xmlns:ds="http://schemas.openxmlformats.org/officeDocument/2006/customXml" ds:itemID="{7C005F65-8674-43B8-9A37-4CF5A1FBA8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Innhold</vt:lpstr>
      <vt:lpstr>Fig2-1</vt:lpstr>
      <vt:lpstr>Fig2-2</vt:lpstr>
      <vt:lpstr>Fig2-3</vt:lpstr>
      <vt:lpstr>Fig2-4</vt:lpstr>
      <vt:lpstr>Fig2-5</vt:lpstr>
      <vt:lpstr>Fig2-6</vt:lpstr>
      <vt:lpstr>Fig2-7</vt:lpstr>
      <vt:lpstr>Fig2-8</vt:lpstr>
      <vt:lpstr>Fig2-9</vt:lpstr>
      <vt:lpstr>Fig2-10</vt:lpstr>
      <vt:lpstr>Fig2-13</vt:lpstr>
      <vt:lpstr>Fig2-14</vt:lpstr>
      <vt:lpstr>Fig2-15</vt:lpstr>
      <vt:lpstr>Fig2-16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2024-06-14T11:13:06Z</dcterms:created>
  <dcterms:modified xsi:type="dcterms:W3CDTF">2024-06-14T11:13:06Z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0x01010078DD4A032E10694D9A95316B897475B2</vt:lpwstr>
  </property>
</Properties>
</file>