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6-1" sheetId="2" r:id="rId2"/>
    <sheet name="Fig6-2" sheetId="3" r:id="rId3"/>
    <sheet name="Fig6-3" sheetId="4" r:id="rId4"/>
    <sheet name="Fig6-4" sheetId="5" r:id="rId5"/>
    <sheet name="Fig6-5" sheetId="6" r:id="rId6"/>
    <sheet name="Fig6-6" sheetId="7" r:id="rId7"/>
    <sheet name="Fig6-7" sheetId="8" r:id="rId8"/>
    <sheet name="Fig6-8" sheetId="9" r:id="rId9"/>
    <sheet name="Fig6-9" sheetId="10" r:id="rId10"/>
    <sheet name="Fig6-10" sheetId="11" r:id="rId11"/>
    <sheet name="Fig6-11" sheetId="12" r:id="rId12"/>
    <sheet name="Fig6-12" sheetId="13" r:id="rId13"/>
    <sheet name="Fig6-15" sheetId="14" r:id="rId14"/>
    <sheet name="Fig6-16" sheetId="15" r:id="rId15"/>
  </sheets>
  <calcPr calcId="124519" fullCalcOnLoad="1"/>
</workbook>
</file>

<file path=xl/sharedStrings.xml><?xml version="1.0" encoding="utf-8"?>
<sst xmlns="http://schemas.openxmlformats.org/spreadsheetml/2006/main" count="111" uniqueCount="99">
  <si>
    <t xml:space="preserve"> Gjennomsnittlig inntekt etter skatt i ulike inntektsdesiler</t>
  </si>
  <si>
    <t xml:space="preserve"> Utvikling i realinntekt i ulike deler av inntektsfordelingen. Indeks (2004=1). 2004-2022</t>
  </si>
  <si>
    <t xml:space="preserve"> Gjennomsnittlig inntekt etter skatt blant topp 1 prosent og resten av inntektsdesil 10 (91.-99. persentil. Mill. 2022-kroner. 2004-2022</t>
  </si>
  <si>
    <t xml:space="preserve"> Ulikhetsmål for inntekt etter skatt per forbruksenhet. 1992-2022</t>
  </si>
  <si>
    <t xml:space="preserve"> Lønnsspredning i utvalgte land og gjennomsnittet for OECD-land. 2021</t>
  </si>
  <si>
    <t xml:space="preserve"> Lønnsulikheten i Norge er lav, men økende. 1997-2023</t>
  </si>
  <si>
    <t xml:space="preserve"> Utvikling i gjennomsnittlig beregnet nettoformue (nominell) for de 1 pst. mest formuende og resten av befolkningen 2012-2022, sammenlignet med Oslo Børs indeks og Statistisk sentralbyrås boligprisindeks. Indeks (2012=1)</t>
  </si>
  <si>
    <t xml:space="preserve"> Gjennomsnittlig inntekt etter skatt og endring i formue fra året før for de 1 pst. mest formuende. 2014-2022. Mill. kroner</t>
  </si>
  <si>
    <t xml:space="preserve"> Gjennomsnittlig skatt i prosent av bruttoinntekt i 2021</t>
  </si>
  <si>
    <t xml:space="preserve"> Inntektsulikhet før og etter skatt og overføringer. Gini-koeffisienter for inntekt per forbruksenhet. 1992-2022</t>
  </si>
  <si>
    <t xml:space="preserve"> Spredning i inntekt i ulike sentralitetsklasser. Tusen kroner. 2021</t>
  </si>
  <si>
    <t xml:space="preserve"> Estimert ulikhet i markedsinntekt målt med Gini, Gini uten topp 1 pst. og andel av inntekt som tilfaller den øverste prosenten. 1875-2017</t>
  </si>
  <si>
    <t xml:space="preserve"> Barn i husholdninger med vedvarende lavinntekt, med og uten innvandrerbakgrunn. 2006-2022</t>
  </si>
  <si>
    <t xml:space="preserve"> Lønnsandel for markedsrettet virksomhet i Fastlands-Norge.1970-2023.</t>
  </si>
  <si>
    <t>Innhold</t>
  </si>
  <si>
    <t>Figurtittel</t>
  </si>
  <si>
    <t>Desil 1</t>
  </si>
  <si>
    <t>2</t>
  </si>
  <si>
    <t>3</t>
  </si>
  <si>
    <t>4</t>
  </si>
  <si>
    <t>5</t>
  </si>
  <si>
    <t>6</t>
  </si>
  <si>
    <t>7</t>
  </si>
  <si>
    <t>8</t>
  </si>
  <si>
    <t>9</t>
  </si>
  <si>
    <t>p91–p99</t>
  </si>
  <si>
    <t>Inntektsgruppe</t>
  </si>
  <si>
    <t>2004</t>
  </si>
  <si>
    <t>2022</t>
  </si>
  <si>
    <t>Fig6-1</t>
  </si>
  <si>
    <t>År</t>
  </si>
  <si>
    <t>P10</t>
  </si>
  <si>
    <t>P50</t>
  </si>
  <si>
    <t>P90</t>
  </si>
  <si>
    <t>Fig6-2</t>
  </si>
  <si>
    <t>Topp 1 pst.</t>
  </si>
  <si>
    <t>Fig6-3</t>
  </si>
  <si>
    <t xml:space="preserve">Gini </t>
  </si>
  <si>
    <t>P90/P10 (høyre akse)</t>
  </si>
  <si>
    <t>Fig6-4</t>
  </si>
  <si>
    <t>Sverige</t>
  </si>
  <si>
    <t>Norge</t>
  </si>
  <si>
    <t>Finland</t>
  </si>
  <si>
    <t>Danmark</t>
  </si>
  <si>
    <t>Frankrike</t>
  </si>
  <si>
    <t>OECD</t>
  </si>
  <si>
    <t>Storbritannia</t>
  </si>
  <si>
    <t>USA</t>
  </si>
  <si>
    <t>Land</t>
  </si>
  <si>
    <t>p10/p50</t>
  </si>
  <si>
    <t>p90/p50</t>
  </si>
  <si>
    <t>Fig6-5</t>
  </si>
  <si>
    <t>Gini</t>
  </si>
  <si>
    <t>Fig6-6</t>
  </si>
  <si>
    <t>Resten av befolkningen</t>
  </si>
  <si>
    <t>Oslo Børs indeks</t>
  </si>
  <si>
    <t>Boligprisindeks</t>
  </si>
  <si>
    <t>Fig6-7</t>
  </si>
  <si>
    <t>Inntekt etter skatt</t>
  </si>
  <si>
    <t>Formuesvekst</t>
  </si>
  <si>
    <t>Fig6-8</t>
  </si>
  <si>
    <t>1. desil</t>
  </si>
  <si>
    <t>2. desil</t>
  </si>
  <si>
    <t>3. desil</t>
  </si>
  <si>
    <t>4. desil</t>
  </si>
  <si>
    <t>5. desil</t>
  </si>
  <si>
    <t>6. desil</t>
  </si>
  <si>
    <t>7. desil</t>
  </si>
  <si>
    <t>8. desil</t>
  </si>
  <si>
    <t>9. desil</t>
  </si>
  <si>
    <t>Persentil 91–95</t>
  </si>
  <si>
    <t>Persentil 96–99</t>
  </si>
  <si>
    <t>Persentil 99.1–99.9</t>
  </si>
  <si>
    <t>Topp 0.1 pst.</t>
  </si>
  <si>
    <t>Inntektsgrupper</t>
  </si>
  <si>
    <t>Formueskatt</t>
  </si>
  <si>
    <t>Annen skatt</t>
  </si>
  <si>
    <t>Fig6-9</t>
  </si>
  <si>
    <t>Markedsinntekt</t>
  </si>
  <si>
    <t>Inntekt etter skatt og overføringer</t>
  </si>
  <si>
    <t>Fig6-10</t>
  </si>
  <si>
    <t>Sentralitetsklasse</t>
  </si>
  <si>
    <t>Spredning</t>
  </si>
  <si>
    <t>P25</t>
  </si>
  <si>
    <t>Median</t>
  </si>
  <si>
    <t>P75</t>
  </si>
  <si>
    <t>P95</t>
  </si>
  <si>
    <t>Gjennomsnitt</t>
  </si>
  <si>
    <t>Fig6-11</t>
  </si>
  <si>
    <t>Gini for bunn 99 pst.</t>
  </si>
  <si>
    <t>Andel topp 1 pst.</t>
  </si>
  <si>
    <t>Fig6-12</t>
  </si>
  <si>
    <t>Innvandrerbarn</t>
  </si>
  <si>
    <t>Norskfødte med innvandrerforeldre</t>
  </si>
  <si>
    <t>Barn uten innvandrerbakgrunn</t>
  </si>
  <si>
    <t>Fig6-15</t>
  </si>
  <si>
    <t>Lønnsandel</t>
  </si>
  <si>
    <t>Lønnsandel inkl. arbeidsavkastning for selvstendig næringsdrivende</t>
  </si>
  <si>
    <t>Fig6-16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</si>
</sst>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14</v>
      </c>
      <c r="B1" s="2" t="s">
        <v>15</v>
      </c>
    </row>
    <row r="2" spans="1:2">
      <c r="A2" s="1">
        <f>HYPERLINK("#'Fig6-1'!A1", "Fig6-1")</f>
        <v>0</v>
      </c>
      <c r="B2" s="1" t="s">
        <v>0</v>
      </c>
    </row>
    <row r="3" spans="1:2">
      <c r="A3" s="1">
        <f>HYPERLINK("#'Fig6-2'!A1", "Fig6-2")</f>
        <v>0</v>
      </c>
      <c r="B3" s="1" t="s">
        <v>1</v>
      </c>
    </row>
    <row r="4" spans="1:2">
      <c r="A4" s="1">
        <f>HYPERLINK("#'Fig6-3'!A1", "Fig6-3")</f>
        <v>0</v>
      </c>
      <c r="B4" s="1" t="s">
        <v>2</v>
      </c>
    </row>
    <row r="5" spans="1:2">
      <c r="A5" s="1">
        <f>HYPERLINK("#'Fig6-4'!A1", "Fig6-4")</f>
        <v>0</v>
      </c>
      <c r="B5" s="1" t="s">
        <v>3</v>
      </c>
    </row>
    <row r="6" spans="1:2">
      <c r="A6" s="1">
        <f>HYPERLINK("#'Fig6-5'!A1", "Fig6-5")</f>
        <v>0</v>
      </c>
      <c r="B6" s="1" t="s">
        <v>4</v>
      </c>
    </row>
    <row r="7" spans="1:2">
      <c r="A7" s="1">
        <f>HYPERLINK("#'Fig6-6'!A1", "Fig6-6")</f>
        <v>0</v>
      </c>
      <c r="B7" s="1" t="s">
        <v>5</v>
      </c>
    </row>
    <row r="8" spans="1:2">
      <c r="A8" s="1">
        <f>HYPERLINK("#'Fig6-7'!A1", "Fig6-7")</f>
        <v>0</v>
      </c>
      <c r="B8" s="1" t="s">
        <v>6</v>
      </c>
    </row>
    <row r="9" spans="1:2">
      <c r="A9" s="1">
        <f>HYPERLINK("#'Fig6-8'!A1", "Fig6-8")</f>
        <v>0</v>
      </c>
      <c r="B9" s="1" t="s">
        <v>7</v>
      </c>
    </row>
    <row r="10" spans="1:2">
      <c r="A10" s="1">
        <f>HYPERLINK("#'Fig6-9'!A1", "Fig6-9")</f>
        <v>0</v>
      </c>
      <c r="B10" s="1" t="s">
        <v>8</v>
      </c>
    </row>
    <row r="11" spans="1:2">
      <c r="A11" s="1">
        <f>HYPERLINK("#'Fig6-10'!A1", "Fig6-10")</f>
        <v>0</v>
      </c>
      <c r="B11" s="1" t="s">
        <v>9</v>
      </c>
    </row>
    <row r="12" spans="1:2">
      <c r="A12" s="1">
        <f>HYPERLINK("#'Fig6-11'!A1", "Fig6-11")</f>
        <v>0</v>
      </c>
      <c r="B12" s="1" t="s">
        <v>10</v>
      </c>
    </row>
    <row r="13" spans="1:2">
      <c r="A13" s="1">
        <f>HYPERLINK("#'Fig6-12'!A1", "Fig6-12")</f>
        <v>0</v>
      </c>
      <c r="B13" s="1" t="s">
        <v>11</v>
      </c>
    </row>
    <row r="14" spans="1:2">
      <c r="A14" s="1">
        <f>HYPERLINK("#'Fig6-15'!A1", "Fig6-15")</f>
        <v>0</v>
      </c>
      <c r="B14" s="1" t="s">
        <v>12</v>
      </c>
    </row>
    <row r="15" spans="1:2">
      <c r="A15" s="1">
        <f>HYPERLINK("#'Fig6-16'!A1", "Fig6-16")</f>
        <v>0</v>
      </c>
      <c r="B15" s="1" t="s">
        <v>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77</v>
      </c>
    </row>
    <row r="3" spans="1:3">
      <c r="A3" s="2" t="s">
        <v>74</v>
      </c>
      <c r="B3" s="2" t="s">
        <v>75</v>
      </c>
      <c r="C3" s="2" t="s">
        <v>76</v>
      </c>
    </row>
    <row r="4" spans="1:3">
      <c r="A4" s="1" t="s">
        <v>61</v>
      </c>
      <c r="B4" s="1">
        <v>1.9</v>
      </c>
      <c r="C4" s="1">
        <v>3.2</v>
      </c>
    </row>
    <row r="5" spans="1:3">
      <c r="A5" s="1" t="s">
        <v>62</v>
      </c>
      <c r="B5" s="1">
        <v>0.4</v>
      </c>
      <c r="C5" s="1">
        <v>8.1</v>
      </c>
    </row>
    <row r="6" spans="1:3">
      <c r="A6" s="1" t="s">
        <v>63</v>
      </c>
      <c r="B6" s="1">
        <v>0.4</v>
      </c>
      <c r="C6" s="1">
        <v>13.1</v>
      </c>
    </row>
    <row r="7" spans="1:3">
      <c r="A7" s="1" t="s">
        <v>64</v>
      </c>
      <c r="B7" s="1">
        <v>0.4</v>
      </c>
      <c r="C7" s="1">
        <v>17.4</v>
      </c>
    </row>
    <row r="8" spans="1:3">
      <c r="A8" s="1" t="s">
        <v>65</v>
      </c>
      <c r="B8" s="1">
        <v>0.4</v>
      </c>
      <c r="C8" s="1">
        <v>20.4</v>
      </c>
    </row>
    <row r="9" spans="1:3">
      <c r="A9" s="1" t="s">
        <v>66</v>
      </c>
      <c r="B9" s="1">
        <v>0.4</v>
      </c>
      <c r="C9" s="1">
        <v>22.5</v>
      </c>
    </row>
    <row r="10" spans="1:3">
      <c r="A10" s="1" t="s">
        <v>67</v>
      </c>
      <c r="B10" s="1">
        <v>0.3</v>
      </c>
      <c r="C10" s="1">
        <v>23.9</v>
      </c>
    </row>
    <row r="11" spans="1:3">
      <c r="A11" s="1" t="s">
        <v>68</v>
      </c>
      <c r="B11" s="1">
        <v>0.4</v>
      </c>
      <c r="C11" s="1">
        <v>25.2</v>
      </c>
    </row>
    <row r="12" spans="1:3">
      <c r="A12" s="1" t="s">
        <v>69</v>
      </c>
      <c r="B12" s="1">
        <v>0.4</v>
      </c>
      <c r="C12" s="1">
        <v>27.7</v>
      </c>
    </row>
    <row r="13" spans="1:3">
      <c r="A13" s="1" t="s">
        <v>70</v>
      </c>
      <c r="B13" s="1">
        <v>0.6</v>
      </c>
      <c r="C13" s="1">
        <v>30.6</v>
      </c>
    </row>
    <row r="14" spans="1:3">
      <c r="A14" s="1" t="s">
        <v>71</v>
      </c>
      <c r="B14" s="1">
        <v>1</v>
      </c>
      <c r="C14" s="1">
        <v>33.5</v>
      </c>
    </row>
    <row r="15" spans="1:3">
      <c r="A15" s="1" t="s">
        <v>72</v>
      </c>
      <c r="B15" s="1">
        <v>2.1</v>
      </c>
      <c r="C15" s="1">
        <v>33.4</v>
      </c>
    </row>
    <row r="16" spans="1:3">
      <c r="A16" s="1" t="s">
        <v>73</v>
      </c>
      <c r="B16" s="1">
        <v>3.8</v>
      </c>
      <c r="C16" s="1">
        <v>31.2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3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80</v>
      </c>
    </row>
    <row r="3" spans="1:3">
      <c r="A3" s="2" t="s">
        <v>30</v>
      </c>
      <c r="B3" s="2" t="s">
        <v>78</v>
      </c>
      <c r="C3" s="2" t="s">
        <v>79</v>
      </c>
    </row>
    <row r="4" spans="1:3">
      <c r="A4" s="1">
        <v>1992</v>
      </c>
      <c r="B4" s="1">
        <v>38.5</v>
      </c>
      <c r="C4" s="1">
        <v>21.9</v>
      </c>
    </row>
    <row r="5" spans="1:3">
      <c r="A5" s="1">
        <v>1993</v>
      </c>
      <c r="B5" s="1">
        <v>38.9</v>
      </c>
      <c r="C5" s="1">
        <v>22.6</v>
      </c>
    </row>
    <row r="6" spans="1:3">
      <c r="A6" s="1">
        <v>1994</v>
      </c>
      <c r="B6" s="1">
        <v>40.5</v>
      </c>
      <c r="C6" s="1">
        <v>23.5</v>
      </c>
    </row>
    <row r="7" spans="1:3">
      <c r="A7" s="1">
        <v>1995</v>
      </c>
      <c r="B7" s="1">
        <v>39.6</v>
      </c>
      <c r="C7" s="1">
        <v>23.1</v>
      </c>
    </row>
    <row r="8" spans="1:3">
      <c r="A8" s="1">
        <v>1996</v>
      </c>
      <c r="B8" s="1">
        <v>40.5</v>
      </c>
      <c r="C8" s="1">
        <v>24</v>
      </c>
    </row>
    <row r="9" spans="1:3">
      <c r="A9" s="1">
        <v>1997</v>
      </c>
      <c r="B9" s="1">
        <v>40.6</v>
      </c>
      <c r="C9" s="1">
        <v>24.3</v>
      </c>
    </row>
    <row r="10" spans="1:3">
      <c r="A10" s="1">
        <v>1998</v>
      </c>
      <c r="B10" s="1">
        <v>39.5</v>
      </c>
      <c r="C10" s="1">
        <v>23.3</v>
      </c>
    </row>
    <row r="11" spans="1:3">
      <c r="A11" s="1">
        <v>1999</v>
      </c>
      <c r="B11" s="1">
        <v>39.4</v>
      </c>
      <c r="C11" s="1">
        <v>23.6</v>
      </c>
    </row>
    <row r="12" spans="1:3">
      <c r="A12" s="1">
        <v>2000</v>
      </c>
      <c r="B12" s="1">
        <v>41.3</v>
      </c>
      <c r="C12" s="1">
        <v>25.7</v>
      </c>
    </row>
    <row r="13" spans="1:3">
      <c r="A13" s="1">
        <v>2001</v>
      </c>
      <c r="B13" s="1">
        <v>38.4</v>
      </c>
      <c r="C13" s="1">
        <v>22.3</v>
      </c>
    </row>
    <row r="14" spans="1:3">
      <c r="A14" s="1">
        <v>2002</v>
      </c>
      <c r="B14" s="1">
        <v>41</v>
      </c>
      <c r="C14" s="1">
        <v>25.8</v>
      </c>
    </row>
    <row r="15" spans="1:3">
      <c r="A15" s="1">
        <v>2003</v>
      </c>
      <c r="B15" s="1">
        <v>42.3</v>
      </c>
      <c r="C15" s="1">
        <v>26.7</v>
      </c>
    </row>
    <row r="16" spans="1:3">
      <c r="A16" s="1">
        <v>2004</v>
      </c>
      <c r="B16" s="1">
        <v>43.1</v>
      </c>
      <c r="C16" s="1">
        <v>27.6</v>
      </c>
    </row>
    <row r="17" spans="1:3">
      <c r="A17" s="1">
        <v>2005</v>
      </c>
      <c r="B17" s="1">
        <v>46.4</v>
      </c>
      <c r="C17" s="1">
        <v>31.9</v>
      </c>
    </row>
    <row r="18" spans="1:3">
      <c r="A18" s="1">
        <v>2006</v>
      </c>
      <c r="B18" s="1">
        <v>39.9</v>
      </c>
      <c r="C18" s="1">
        <v>23.5</v>
      </c>
    </row>
    <row r="19" spans="1:3">
      <c r="A19" s="1">
        <v>2007</v>
      </c>
      <c r="B19" s="1">
        <v>39.9</v>
      </c>
      <c r="C19" s="1">
        <v>24.4</v>
      </c>
    </row>
    <row r="20" spans="1:3">
      <c r="A20" s="1">
        <v>2008</v>
      </c>
      <c r="B20" s="1">
        <v>39.1</v>
      </c>
      <c r="C20" s="1">
        <v>24</v>
      </c>
    </row>
    <row r="21" spans="1:3">
      <c r="A21" s="1">
        <v>2009</v>
      </c>
      <c r="B21" s="1">
        <v>39.3</v>
      </c>
      <c r="C21" s="1">
        <v>23.1</v>
      </c>
    </row>
    <row r="22" spans="1:3">
      <c r="A22" s="1">
        <v>2010</v>
      </c>
      <c r="B22" s="1">
        <v>40.1</v>
      </c>
      <c r="C22" s="1">
        <v>23.6</v>
      </c>
    </row>
    <row r="23" spans="1:3">
      <c r="A23" s="1">
        <v>2011</v>
      </c>
      <c r="B23" s="1">
        <v>40.1</v>
      </c>
      <c r="C23" s="1">
        <v>23.7</v>
      </c>
    </row>
    <row r="24" spans="1:3">
      <c r="A24" s="1">
        <v>2012</v>
      </c>
      <c r="B24" s="1">
        <v>40.1</v>
      </c>
      <c r="C24" s="1">
        <v>23.9</v>
      </c>
    </row>
    <row r="25" spans="1:3">
      <c r="A25" s="1">
        <v>2013</v>
      </c>
      <c r="B25" s="1">
        <v>40.6</v>
      </c>
      <c r="C25" s="1">
        <v>24.1</v>
      </c>
    </row>
    <row r="26" spans="1:3">
      <c r="A26" s="1">
        <v>2014</v>
      </c>
      <c r="B26" s="1">
        <v>41</v>
      </c>
      <c r="C26" s="1">
        <v>24.7</v>
      </c>
    </row>
    <row r="27" spans="1:3">
      <c r="A27" s="1">
        <v>2015</v>
      </c>
      <c r="B27" s="1">
        <v>42.7</v>
      </c>
      <c r="C27" s="1">
        <v>26.3</v>
      </c>
    </row>
    <row r="28" spans="1:3">
      <c r="A28" s="1">
        <v>2016</v>
      </c>
      <c r="B28" s="1">
        <v>42.2</v>
      </c>
      <c r="C28" s="1">
        <v>25.2</v>
      </c>
    </row>
    <row r="29" spans="1:3">
      <c r="A29" s="1">
        <v>2017</v>
      </c>
      <c r="B29" s="1">
        <v>42.3</v>
      </c>
      <c r="C29" s="1">
        <v>25.2</v>
      </c>
    </row>
    <row r="30" spans="1:3">
      <c r="A30" s="1">
        <v>2018</v>
      </c>
      <c r="B30" s="1">
        <v>42.2</v>
      </c>
      <c r="C30" s="1">
        <v>25.1</v>
      </c>
    </row>
    <row r="31" spans="1:3">
      <c r="A31" s="1">
        <v>2019</v>
      </c>
      <c r="B31" s="1">
        <v>42</v>
      </c>
      <c r="C31" s="1">
        <v>25</v>
      </c>
    </row>
    <row r="32" spans="1:3">
      <c r="A32" s="1">
        <v>2020</v>
      </c>
      <c r="B32" s="1">
        <v>42.9</v>
      </c>
      <c r="C32" s="1">
        <v>25.2</v>
      </c>
    </row>
    <row r="33" spans="1:3">
      <c r="A33" s="1">
        <v>2021</v>
      </c>
      <c r="B33" s="1">
        <v>45.6</v>
      </c>
      <c r="C33" s="1">
        <v>27.9</v>
      </c>
    </row>
    <row r="34" spans="1:3">
      <c r="A34" s="1">
        <v>2022</v>
      </c>
      <c r="B34" s="1">
        <v>42.8</v>
      </c>
      <c r="C34" s="1">
        <v>25.3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9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88</v>
      </c>
    </row>
    <row r="3" spans="1:7">
      <c r="A3" s="2" t="s">
        <v>81</v>
      </c>
      <c r="B3" s="2" t="s">
        <v>82</v>
      </c>
      <c r="C3" s="2" t="s">
        <v>83</v>
      </c>
      <c r="D3" s="2" t="s">
        <v>84</v>
      </c>
      <c r="E3" s="2" t="s">
        <v>85</v>
      </c>
      <c r="F3" s="2" t="s">
        <v>86</v>
      </c>
      <c r="G3" s="2" t="s">
        <v>87</v>
      </c>
    </row>
    <row r="4" spans="1:7">
      <c r="A4" s="1">
        <v>1</v>
      </c>
      <c r="B4" s="1">
        <v>188.2</v>
      </c>
      <c r="C4" s="1">
        <v>329.3</v>
      </c>
      <c r="D4" s="1">
        <v>452</v>
      </c>
      <c r="E4" s="1">
        <v>603.2</v>
      </c>
      <c r="F4" s="1">
        <v>1045.6</v>
      </c>
      <c r="G4" s="1">
        <v>554.8</v>
      </c>
    </row>
    <row r="5" spans="1:7">
      <c r="A5" s="1">
        <v>2</v>
      </c>
      <c r="B5" s="1">
        <v>208.3</v>
      </c>
      <c r="C5" s="1">
        <v>329</v>
      </c>
      <c r="D5" s="1">
        <v>429.9</v>
      </c>
      <c r="E5" s="1">
        <v>555.2</v>
      </c>
      <c r="F5" s="1">
        <v>885.6</v>
      </c>
      <c r="G5" s="1">
        <v>493.1</v>
      </c>
    </row>
    <row r="6" spans="1:7">
      <c r="A6" s="1">
        <v>3</v>
      </c>
      <c r="B6" s="1">
        <v>214.9</v>
      </c>
      <c r="C6" s="1">
        <v>324.8</v>
      </c>
      <c r="D6" s="1">
        <v>415.5</v>
      </c>
      <c r="E6" s="1">
        <v>525.5</v>
      </c>
      <c r="F6" s="1">
        <v>800.8</v>
      </c>
      <c r="G6" s="1">
        <v>463.6</v>
      </c>
    </row>
    <row r="7" spans="1:7">
      <c r="A7" s="1">
        <v>4</v>
      </c>
      <c r="B7" s="1">
        <v>221.5</v>
      </c>
      <c r="C7" s="1">
        <v>328</v>
      </c>
      <c r="D7" s="1">
        <v>413.5</v>
      </c>
      <c r="E7" s="1">
        <v>519.6</v>
      </c>
      <c r="F7" s="1">
        <v>767.4</v>
      </c>
      <c r="G7" s="1">
        <v>453.8</v>
      </c>
    </row>
    <row r="8" spans="1:7">
      <c r="A8" s="1">
        <v>5</v>
      </c>
      <c r="B8" s="1">
        <v>221.3</v>
      </c>
      <c r="C8" s="1">
        <v>325.1</v>
      </c>
      <c r="D8" s="1">
        <v>413</v>
      </c>
      <c r="E8" s="1">
        <v>521.2</v>
      </c>
      <c r="F8" s="1">
        <v>767</v>
      </c>
      <c r="G8" s="1">
        <v>455.4</v>
      </c>
    </row>
    <row r="9" spans="1:7">
      <c r="A9" s="1">
        <v>6</v>
      </c>
      <c r="B9" s="1">
        <v>219.9</v>
      </c>
      <c r="C9" s="1">
        <v>320.9</v>
      </c>
      <c r="D9" s="1">
        <v>410.1</v>
      </c>
      <c r="E9" s="1">
        <v>518.5</v>
      </c>
      <c r="F9" s="1">
        <v>754.3</v>
      </c>
      <c r="G9" s="1">
        <v>455.9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30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91</v>
      </c>
    </row>
    <row r="3" spans="1:4">
      <c r="A3" s="2" t="s">
        <v>30</v>
      </c>
      <c r="B3" s="2" t="s">
        <v>52</v>
      </c>
      <c r="C3" s="2" t="s">
        <v>89</v>
      </c>
      <c r="D3" s="2" t="s">
        <v>90</v>
      </c>
    </row>
    <row r="4" spans="1:4">
      <c r="A4" s="1">
        <v>1875</v>
      </c>
      <c r="B4" s="1">
        <v>0.548189342</v>
      </c>
      <c r="C4" s="1">
        <v>0.434496641</v>
      </c>
      <c r="D4" s="1">
        <v>0.222872794</v>
      </c>
    </row>
    <row r="5" spans="1:4">
      <c r="A5" s="1">
        <v>1888</v>
      </c>
      <c r="B5" s="1">
        <v>0.605042756</v>
      </c>
      <c r="C5" s="1">
        <v>0.50153923</v>
      </c>
      <c r="D5" s="1">
        <v>0.234027505</v>
      </c>
    </row>
    <row r="6" spans="1:4">
      <c r="A6" s="1">
        <v>1892</v>
      </c>
      <c r="B6" s="1">
        <v>0.640105307</v>
      </c>
      <c r="C6" s="1">
        <v>0.555455089</v>
      </c>
      <c r="D6" s="1">
        <v>0.220538348</v>
      </c>
    </row>
    <row r="7" spans="1:4">
      <c r="A7" s="1">
        <v>1893</v>
      </c>
      <c r="B7" s="1">
        <v>0.618846476</v>
      </c>
      <c r="C7" s="1">
        <v>0.526889205</v>
      </c>
      <c r="D7" s="1">
        <v>0.222215265</v>
      </c>
    </row>
    <row r="8" spans="1:4">
      <c r="A8" s="1">
        <v>1894</v>
      </c>
      <c r="B8" s="1">
        <v>0.593079567</v>
      </c>
      <c r="C8" s="1">
        <v>0.496094406</v>
      </c>
      <c r="D8" s="1">
        <v>0.218295246</v>
      </c>
    </row>
    <row r="9" spans="1:4">
      <c r="A9" s="1">
        <v>1895</v>
      </c>
      <c r="B9" s="1">
        <v>0.587513447</v>
      </c>
      <c r="C9" s="1">
        <v>0.47955817</v>
      </c>
      <c r="D9" s="1">
        <v>0.231767356</v>
      </c>
    </row>
    <row r="10" spans="1:4">
      <c r="A10" s="1">
        <v>1896</v>
      </c>
      <c r="B10" s="1">
        <v>0.5841736789999999</v>
      </c>
      <c r="C10" s="1">
        <v>0.479275107</v>
      </c>
      <c r="D10" s="1">
        <v>0.225912601</v>
      </c>
    </row>
    <row r="11" spans="1:4">
      <c r="A11" s="1">
        <v>1897</v>
      </c>
      <c r="B11" s="1">
        <v>0.585153699</v>
      </c>
      <c r="C11" s="1">
        <v>0.477880597</v>
      </c>
      <c r="D11" s="1">
        <v>0.229730517</v>
      </c>
    </row>
    <row r="12" spans="1:4">
      <c r="A12" s="1">
        <v>1898</v>
      </c>
      <c r="B12" s="1">
        <v>0.588212013</v>
      </c>
      <c r="C12" s="1">
        <v>0.479460597</v>
      </c>
      <c r="D12" s="1">
        <v>0.233183652</v>
      </c>
    </row>
    <row r="13" spans="1:4">
      <c r="A13" s="1">
        <v>1899</v>
      </c>
      <c r="B13" s="1">
        <v>0.591499984</v>
      </c>
      <c r="C13" s="1">
        <v>0.484542906</v>
      </c>
      <c r="D13" s="1">
        <v>0.232109666</v>
      </c>
    </row>
    <row r="14" spans="1:4">
      <c r="A14" s="1">
        <v>1900</v>
      </c>
      <c r="B14" s="1">
        <v>0.58629024</v>
      </c>
      <c r="C14" s="1">
        <v>0.477702618</v>
      </c>
      <c r="D14" s="1">
        <v>0.232041866</v>
      </c>
    </row>
    <row r="15" spans="1:4">
      <c r="A15" s="1">
        <v>1901</v>
      </c>
      <c r="B15" s="1">
        <v>0.574486613</v>
      </c>
      <c r="C15" s="1">
        <v>0.470074177</v>
      </c>
      <c r="D15" s="1">
        <v>0.220953971</v>
      </c>
    </row>
    <row r="16" spans="1:4">
      <c r="A16" s="1">
        <v>1902</v>
      </c>
      <c r="B16" s="1">
        <v>0.568388224</v>
      </c>
      <c r="C16" s="1">
        <v>0.46635434</v>
      </c>
      <c r="D16" s="1">
        <v>0.215030491</v>
      </c>
    </row>
    <row r="17" spans="1:4">
      <c r="A17" s="1">
        <v>1903</v>
      </c>
      <c r="B17" s="1">
        <v>0.567314863</v>
      </c>
      <c r="C17" s="1">
        <v>0.466740429</v>
      </c>
      <c r="D17" s="1">
        <v>0.212515682</v>
      </c>
    </row>
    <row r="18" spans="1:4">
      <c r="A18" s="1">
        <v>1904</v>
      </c>
      <c r="B18" s="1">
        <v>0.55872035</v>
      </c>
      <c r="C18" s="1">
        <v>0.460653484</v>
      </c>
      <c r="D18" s="1">
        <v>0.205552518</v>
      </c>
    </row>
    <row r="19" spans="1:4">
      <c r="A19" s="1">
        <v>1905</v>
      </c>
      <c r="B19" s="1">
        <v>0.557609081</v>
      </c>
      <c r="C19" s="1">
        <v>0.458021879</v>
      </c>
      <c r="D19" s="1">
        <v>0.207259178</v>
      </c>
    </row>
    <row r="20" spans="1:4">
      <c r="A20" s="1">
        <v>1906</v>
      </c>
      <c r="B20" s="1">
        <v>0.565845609</v>
      </c>
      <c r="C20" s="1">
        <v>0.469188929</v>
      </c>
      <c r="D20" s="1">
        <v>0.206277519</v>
      </c>
    </row>
    <row r="21" spans="1:4">
      <c r="A21" s="1">
        <v>1907</v>
      </c>
      <c r="B21" s="1">
        <v>0.568728924</v>
      </c>
      <c r="C21" s="1">
        <v>0.486984074</v>
      </c>
      <c r="D21" s="1">
        <v>0.185006768</v>
      </c>
    </row>
    <row r="22" spans="1:4">
      <c r="A22" s="1">
        <v>1908</v>
      </c>
      <c r="B22" s="1">
        <v>0.5653018950000001</v>
      </c>
      <c r="C22" s="1">
        <v>0.484085381</v>
      </c>
      <c r="D22" s="1">
        <v>0.182861358</v>
      </c>
    </row>
    <row r="23" spans="1:4">
      <c r="A23" s="1">
        <v>1909</v>
      </c>
      <c r="B23" s="1">
        <v>0.5685865879999999</v>
      </c>
      <c r="C23" s="1">
        <v>0.48765713</v>
      </c>
      <c r="D23" s="1">
        <v>0.183651716</v>
      </c>
    </row>
    <row r="24" spans="1:4">
      <c r="A24" s="1">
        <v>1910</v>
      </c>
      <c r="B24" s="1">
        <v>0.57237798</v>
      </c>
      <c r="C24" s="1">
        <v>0.492403567</v>
      </c>
      <c r="D24" s="1">
        <v>0.183456898</v>
      </c>
    </row>
    <row r="25" spans="1:4">
      <c r="A25" s="1">
        <v>1911</v>
      </c>
      <c r="B25" s="1">
        <v>0.571554303</v>
      </c>
      <c r="C25" s="1">
        <v>0.492429197</v>
      </c>
      <c r="D25" s="1">
        <v>0.181841314</v>
      </c>
    </row>
    <row r="26" spans="1:4">
      <c r="A26" s="1">
        <v>1912</v>
      </c>
      <c r="B26" s="1">
        <v>0.5605308409999999</v>
      </c>
      <c r="C26" s="1">
        <v>0.484271407</v>
      </c>
      <c r="D26" s="1">
        <v>0.173447102</v>
      </c>
    </row>
    <row r="27" spans="1:4">
      <c r="A27" s="1">
        <v>1913</v>
      </c>
      <c r="B27" s="1">
        <v>0.569562674</v>
      </c>
      <c r="C27" s="1">
        <v>0.509778976</v>
      </c>
      <c r="D27" s="1">
        <v>0.150150865</v>
      </c>
    </row>
    <row r="28" spans="1:4">
      <c r="A28" s="1">
        <v>1914</v>
      </c>
      <c r="B28" s="1">
        <v>0.558997631</v>
      </c>
      <c r="C28" s="1">
        <v>0.508381963</v>
      </c>
      <c r="D28" s="1">
        <v>0.131463826</v>
      </c>
    </row>
    <row r="29" spans="1:4">
      <c r="A29" s="1">
        <v>1915</v>
      </c>
      <c r="B29" s="1">
        <v>0.596694827</v>
      </c>
      <c r="C29" s="1">
        <v>0.549133062</v>
      </c>
      <c r="D29" s="1">
        <v>0.137257159</v>
      </c>
    </row>
    <row r="30" spans="1:4">
      <c r="A30" s="1">
        <v>1916</v>
      </c>
      <c r="B30" s="1">
        <v>0.625941157</v>
      </c>
      <c r="C30" s="1">
        <v>0.583057642</v>
      </c>
      <c r="D30" s="1">
        <v>0.138032556</v>
      </c>
    </row>
    <row r="31" spans="1:4">
      <c r="A31" s="1">
        <v>1917</v>
      </c>
      <c r="B31" s="1">
        <v>0.645162165</v>
      </c>
      <c r="C31" s="1">
        <v>0.603658557</v>
      </c>
      <c r="D31" s="1">
        <v>0.142015547</v>
      </c>
    </row>
    <row r="32" spans="1:4">
      <c r="A32" s="1">
        <v>1918</v>
      </c>
      <c r="B32" s="1">
        <v>0.593731821</v>
      </c>
      <c r="C32" s="1">
        <v>0.5488331910000001</v>
      </c>
      <c r="D32" s="1">
        <v>0.131416172</v>
      </c>
    </row>
    <row r="33" spans="1:4">
      <c r="A33" s="1">
        <v>1919</v>
      </c>
      <c r="B33" s="1">
        <v>0.573074758</v>
      </c>
      <c r="C33" s="1">
        <v>0.5284805299999999</v>
      </c>
      <c r="D33" s="1">
        <v>0.12495181</v>
      </c>
    </row>
    <row r="34" spans="1:4">
      <c r="A34" s="1">
        <v>1920</v>
      </c>
      <c r="B34" s="1">
        <v>0.5604137179999999</v>
      </c>
      <c r="C34" s="1">
        <v>0.514153302</v>
      </c>
      <c r="D34" s="1">
        <v>0.124363333</v>
      </c>
    </row>
    <row r="35" spans="1:4">
      <c r="A35" s="1">
        <v>1921</v>
      </c>
      <c r="B35" s="1">
        <v>0.557668805</v>
      </c>
      <c r="C35" s="1">
        <v>0.509553075</v>
      </c>
      <c r="D35" s="1">
        <v>0.126773775</v>
      </c>
    </row>
    <row r="36" spans="1:4">
      <c r="A36" s="1">
        <v>1922</v>
      </c>
      <c r="B36" s="1">
        <v>0.542586684</v>
      </c>
      <c r="C36" s="1">
        <v>0.493112087</v>
      </c>
      <c r="D36" s="1">
        <v>0.125048071</v>
      </c>
    </row>
    <row r="37" spans="1:4">
      <c r="A37" s="1">
        <v>1923</v>
      </c>
      <c r="B37" s="1">
        <v>0.543945074</v>
      </c>
      <c r="C37" s="1">
        <v>0.494347632</v>
      </c>
      <c r="D37" s="1">
        <v>0.125594944</v>
      </c>
    </row>
    <row r="38" spans="1:4">
      <c r="A38" s="1">
        <v>1924</v>
      </c>
      <c r="B38" s="1">
        <v>0.565257907</v>
      </c>
      <c r="C38" s="1">
        <v>0.516565382</v>
      </c>
      <c r="D38" s="1">
        <v>0.129831046</v>
      </c>
    </row>
    <row r="39" spans="1:4">
      <c r="A39" s="1">
        <v>1925</v>
      </c>
      <c r="B39" s="1">
        <v>0.567843616</v>
      </c>
      <c r="C39" s="1">
        <v>0.519014359</v>
      </c>
      <c r="D39" s="1">
        <v>0.130802393</v>
      </c>
    </row>
    <row r="40" spans="1:4">
      <c r="A40" s="1">
        <v>1926</v>
      </c>
      <c r="B40" s="1">
        <v>0.555160105</v>
      </c>
      <c r="C40" s="1">
        <v>0.503313184</v>
      </c>
      <c r="D40" s="1">
        <v>0.132388622</v>
      </c>
    </row>
    <row r="41" spans="1:4">
      <c r="A41" s="1">
        <v>1927</v>
      </c>
      <c r="B41" s="1">
        <v>0.541770577</v>
      </c>
      <c r="C41" s="1">
        <v>0.487707257</v>
      </c>
      <c r="D41" s="1">
        <v>0.132389635</v>
      </c>
    </row>
    <row r="42" spans="1:4">
      <c r="A42" s="1">
        <v>1928</v>
      </c>
      <c r="B42" s="1">
        <v>0.5460496540000001</v>
      </c>
      <c r="C42" s="1">
        <v>0.49123019</v>
      </c>
      <c r="D42" s="1">
        <v>0.134806305</v>
      </c>
    </row>
    <row r="43" spans="1:4">
      <c r="A43" s="1">
        <v>1929</v>
      </c>
      <c r="B43" s="1">
        <v>0.563563824</v>
      </c>
      <c r="C43" s="1">
        <v>0.509912789</v>
      </c>
      <c r="D43" s="1">
        <v>0.1378465</v>
      </c>
    </row>
    <row r="44" spans="1:4">
      <c r="A44" s="1">
        <v>1930</v>
      </c>
      <c r="B44" s="1">
        <v>0.572034478</v>
      </c>
      <c r="C44" s="1">
        <v>0.518792152</v>
      </c>
      <c r="D44" s="1">
        <v>0.139669269</v>
      </c>
    </row>
    <row r="45" spans="1:4">
      <c r="A45" s="1">
        <v>1931</v>
      </c>
      <c r="B45" s="1">
        <v>0.573262453</v>
      </c>
      <c r="C45" s="1">
        <v>0.518232346</v>
      </c>
      <c r="D45" s="1">
        <v>0.143120438</v>
      </c>
    </row>
    <row r="46" spans="1:4">
      <c r="A46" s="1">
        <v>1932</v>
      </c>
      <c r="B46" s="1">
        <v>0.573257327</v>
      </c>
      <c r="C46" s="1">
        <v>0.518781424</v>
      </c>
      <c r="D46" s="1">
        <v>0.142162919</v>
      </c>
    </row>
    <row r="47" spans="1:4">
      <c r="A47" s="1">
        <v>1933</v>
      </c>
      <c r="B47" s="1">
        <v>0.573744893</v>
      </c>
      <c r="C47" s="1">
        <v>0.51935482</v>
      </c>
      <c r="D47" s="1">
        <v>0.142164081</v>
      </c>
    </row>
    <row r="48" spans="1:4">
      <c r="A48" s="1">
        <v>1934</v>
      </c>
      <c r="B48" s="1">
        <v>0.576022983</v>
      </c>
      <c r="C48" s="1">
        <v>0.522714615</v>
      </c>
      <c r="D48" s="1">
        <v>0.140988141</v>
      </c>
    </row>
    <row r="49" spans="1:4">
      <c r="A49" s="1">
        <v>1935</v>
      </c>
      <c r="B49" s="1">
        <v>0.580145061</v>
      </c>
      <c r="C49" s="1">
        <v>0.52756536</v>
      </c>
      <c r="D49" s="1">
        <v>0.140989482</v>
      </c>
    </row>
    <row r="50" spans="1:4">
      <c r="A50" s="1">
        <v>1936</v>
      </c>
      <c r="B50" s="1">
        <v>0.583307087</v>
      </c>
      <c r="C50" s="1">
        <v>0.532010436</v>
      </c>
      <c r="D50" s="1">
        <v>0.139713645</v>
      </c>
    </row>
    <row r="51" spans="1:4">
      <c r="A51" s="1">
        <v>1937</v>
      </c>
      <c r="B51" s="1">
        <v>0.599154115</v>
      </c>
      <c r="C51" s="1">
        <v>0.550121248</v>
      </c>
      <c r="D51" s="1">
        <v>0.140672714</v>
      </c>
    </row>
    <row r="52" spans="1:4">
      <c r="A52" s="1">
        <v>1938</v>
      </c>
      <c r="B52" s="1">
        <v>0.585139096</v>
      </c>
      <c r="C52" s="1">
        <v>0.545239031</v>
      </c>
      <c r="D52" s="1">
        <v>0.119561851</v>
      </c>
    </row>
    <row r="53" spans="1:4">
      <c r="A53" s="1">
        <v>1939</v>
      </c>
      <c r="B53" s="1">
        <v>0.593508005</v>
      </c>
      <c r="C53" s="1">
        <v>0.550627112</v>
      </c>
      <c r="D53" s="1">
        <v>0.12754029</v>
      </c>
    </row>
    <row r="54" spans="1:4">
      <c r="A54" s="1">
        <v>1940</v>
      </c>
      <c r="B54" s="1">
        <v>0.573608279</v>
      </c>
      <c r="C54" s="1">
        <v>0.531072438</v>
      </c>
      <c r="D54" s="1">
        <v>0.121236414</v>
      </c>
    </row>
    <row r="55" spans="1:4">
      <c r="A55" s="1">
        <v>1941</v>
      </c>
      <c r="B55" s="1">
        <v>0.543397486</v>
      </c>
      <c r="C55" s="1">
        <v>0.501220167</v>
      </c>
      <c r="D55" s="1">
        <v>0.112886339</v>
      </c>
    </row>
    <row r="56" spans="1:4">
      <c r="A56" s="1">
        <v>1942</v>
      </c>
      <c r="B56" s="1">
        <v>0.512827337</v>
      </c>
      <c r="C56" s="1">
        <v>0.469527453</v>
      </c>
      <c r="D56" s="1">
        <v>0.107802629</v>
      </c>
    </row>
    <row r="57" spans="1:4">
      <c r="A57" s="1">
        <v>1943</v>
      </c>
      <c r="B57" s="1">
        <v>0.526278496</v>
      </c>
      <c r="C57" s="1">
        <v>0.483864009</v>
      </c>
      <c r="D57" s="1">
        <v>0.10931325</v>
      </c>
    </row>
    <row r="58" spans="1:4">
      <c r="A58" s="1">
        <v>1944</v>
      </c>
      <c r="B58" s="1">
        <v>0.523617625</v>
      </c>
      <c r="C58" s="1">
        <v>0.480820715</v>
      </c>
      <c r="D58" s="1">
        <v>0.109355032</v>
      </c>
    </row>
    <row r="59" spans="1:4">
      <c r="A59" s="1">
        <v>1945</v>
      </c>
      <c r="B59" s="1">
        <v>0.526188612</v>
      </c>
      <c r="C59" s="1">
        <v>0.484212637</v>
      </c>
      <c r="D59" s="1">
        <v>0.108556956</v>
      </c>
    </row>
    <row r="60" spans="1:4">
      <c r="A60" s="1">
        <v>1946</v>
      </c>
      <c r="B60" s="1">
        <v>0.494491041</v>
      </c>
      <c r="C60" s="1">
        <v>0.451718569</v>
      </c>
      <c r="D60" s="1">
        <v>0.103137404</v>
      </c>
    </row>
    <row r="61" spans="1:4">
      <c r="A61" s="1">
        <v>1947</v>
      </c>
      <c r="B61" s="1">
        <v>0.490804315</v>
      </c>
      <c r="C61" s="1">
        <v>0.44817853</v>
      </c>
      <c r="D61" s="1">
        <v>0.102174193</v>
      </c>
    </row>
    <row r="62" spans="1:4">
      <c r="A62" s="1">
        <v>1948</v>
      </c>
      <c r="B62" s="1">
        <v>0.495965749</v>
      </c>
      <c r="C62" s="1">
        <v>0.449599087</v>
      </c>
      <c r="D62" s="1">
        <v>0.109085441</v>
      </c>
    </row>
    <row r="63" spans="1:4">
      <c r="A63" s="1">
        <v>1949</v>
      </c>
      <c r="B63" s="1">
        <v>0.467655629</v>
      </c>
      <c r="C63" s="1">
        <v>0.419905305</v>
      </c>
      <c r="D63" s="1">
        <v>0.105475128</v>
      </c>
    </row>
    <row r="64" spans="1:4">
      <c r="A64" s="1">
        <v>1950</v>
      </c>
      <c r="B64" s="1">
        <v>0.464414954</v>
      </c>
      <c r="C64" s="1">
        <v>0.415809125</v>
      </c>
      <c r="D64" s="1">
        <v>0.106124341</v>
      </c>
    </row>
    <row r="65" spans="1:4">
      <c r="A65" s="1">
        <v>1951</v>
      </c>
      <c r="B65" s="1">
        <v>0.446310371</v>
      </c>
      <c r="C65" s="1">
        <v>0.406151921</v>
      </c>
      <c r="D65" s="1">
        <v>0.090267599</v>
      </c>
    </row>
    <row r="66" spans="1:4">
      <c r="A66" s="1">
        <v>1952</v>
      </c>
      <c r="B66" s="1">
        <v>0.430719048</v>
      </c>
      <c r="C66" s="1">
        <v>0.407406539</v>
      </c>
      <c r="D66" s="1">
        <v>0.061885178</v>
      </c>
    </row>
    <row r="67" spans="1:4">
      <c r="A67" s="1">
        <v>1953</v>
      </c>
      <c r="B67" s="1">
        <v>0.420069873</v>
      </c>
      <c r="C67" s="1">
        <v>0.397274137</v>
      </c>
      <c r="D67" s="1">
        <v>0.060239285</v>
      </c>
    </row>
    <row r="68" spans="1:4">
      <c r="A68" s="1">
        <v>1954</v>
      </c>
      <c r="B68" s="1">
        <v>0.421584904</v>
      </c>
      <c r="C68" s="1">
        <v>0.39787519</v>
      </c>
      <c r="D68" s="1">
        <v>0.060246646</v>
      </c>
    </row>
    <row r="69" spans="1:4">
      <c r="A69" s="1">
        <v>1955</v>
      </c>
      <c r="B69" s="1">
        <v>0.423678935</v>
      </c>
      <c r="C69" s="1">
        <v>0.399911314</v>
      </c>
      <c r="D69" s="1">
        <v>0.061571836</v>
      </c>
    </row>
    <row r="70" spans="1:4">
      <c r="A70" s="1">
        <v>1957</v>
      </c>
      <c r="B70" s="1">
        <v>0.437483996</v>
      </c>
      <c r="C70" s="1">
        <v>0.407733679</v>
      </c>
      <c r="D70" s="1">
        <v>0.07148098899999999</v>
      </c>
    </row>
    <row r="71" spans="1:4">
      <c r="A71" s="1">
        <v>1958</v>
      </c>
      <c r="B71" s="1">
        <v>0.437708974</v>
      </c>
      <c r="C71" s="1">
        <v>0.412702322</v>
      </c>
      <c r="D71" s="1">
        <v>0.064279586</v>
      </c>
    </row>
    <row r="72" spans="1:4">
      <c r="A72" s="1">
        <v>1959</v>
      </c>
      <c r="B72" s="1">
        <v>0.435061336</v>
      </c>
      <c r="C72" s="1">
        <v>0.412413895</v>
      </c>
      <c r="D72" s="1">
        <v>0.060492486</v>
      </c>
    </row>
    <row r="73" spans="1:4">
      <c r="A73" s="1">
        <v>1960</v>
      </c>
      <c r="B73" s="1">
        <v>0.426895201</v>
      </c>
      <c r="C73" s="1">
        <v>0.406155795</v>
      </c>
      <c r="D73" s="1">
        <v>0.057925373</v>
      </c>
    </row>
    <row r="74" spans="1:4">
      <c r="A74" s="1">
        <v>1961</v>
      </c>
      <c r="B74" s="1">
        <v>0.432252526</v>
      </c>
      <c r="C74" s="1">
        <v>0.412187994</v>
      </c>
      <c r="D74" s="1">
        <v>0.055955201</v>
      </c>
    </row>
    <row r="75" spans="1:4">
      <c r="A75" s="1">
        <v>1962</v>
      </c>
      <c r="B75" s="1">
        <v>0.432506174</v>
      </c>
      <c r="C75" s="1">
        <v>0.413613588</v>
      </c>
      <c r="D75" s="1">
        <v>0.054176718</v>
      </c>
    </row>
    <row r="76" spans="1:4">
      <c r="A76" s="1">
        <v>1963</v>
      </c>
      <c r="B76" s="1">
        <v>0.436250269</v>
      </c>
      <c r="C76" s="1">
        <v>0.418717861</v>
      </c>
      <c r="D76" s="1">
        <v>0.05249989</v>
      </c>
    </row>
    <row r="77" spans="1:4">
      <c r="A77" s="1">
        <v>1964</v>
      </c>
      <c r="B77" s="1">
        <v>0.426532328</v>
      </c>
      <c r="C77" s="1">
        <v>0.410094857</v>
      </c>
      <c r="D77" s="1">
        <v>0.051151752</v>
      </c>
    </row>
    <row r="78" spans="1:4">
      <c r="A78" s="1">
        <v>1965</v>
      </c>
      <c r="B78" s="1">
        <v>0.428341836</v>
      </c>
      <c r="C78" s="1">
        <v>0.413036823</v>
      </c>
      <c r="D78" s="1">
        <v>0.048286319</v>
      </c>
    </row>
    <row r="79" spans="1:4">
      <c r="A79" s="1">
        <v>1966</v>
      </c>
      <c r="B79" s="1">
        <v>0.426015258</v>
      </c>
      <c r="C79" s="1">
        <v>0.410328031</v>
      </c>
      <c r="D79" s="1">
        <v>0.048876882</v>
      </c>
    </row>
    <row r="80" spans="1:4">
      <c r="A80" s="1">
        <v>1967</v>
      </c>
      <c r="B80" s="1">
        <v>0.441559434</v>
      </c>
      <c r="C80" s="1">
        <v>0.425974995</v>
      </c>
      <c r="D80" s="1">
        <v>0.05005151</v>
      </c>
    </row>
    <row r="81" spans="1:4">
      <c r="A81" s="1">
        <v>1968</v>
      </c>
      <c r="B81" s="1">
        <v>0.435644269</v>
      </c>
      <c r="C81" s="1">
        <v>0.420305341</v>
      </c>
      <c r="D81" s="1">
        <v>0.049686819</v>
      </c>
    </row>
    <row r="82" spans="1:4">
      <c r="A82" s="1">
        <v>1969</v>
      </c>
      <c r="B82" s="1">
        <v>0.431158125</v>
      </c>
      <c r="C82" s="1">
        <v>0.415078938</v>
      </c>
      <c r="D82" s="1">
        <v>0.050137162</v>
      </c>
    </row>
    <row r="83" spans="1:4">
      <c r="A83" s="1">
        <v>1970</v>
      </c>
      <c r="B83" s="1">
        <v>0.43078205</v>
      </c>
      <c r="C83" s="1">
        <v>0.413283408</v>
      </c>
      <c r="D83" s="1">
        <v>0.051764131</v>
      </c>
    </row>
    <row r="84" spans="1:4">
      <c r="A84" s="1">
        <v>1971</v>
      </c>
      <c r="B84" s="1">
        <v>0.427044958</v>
      </c>
      <c r="C84" s="1">
        <v>0.410983741</v>
      </c>
      <c r="D84" s="1">
        <v>0.050645798</v>
      </c>
    </row>
    <row r="85" spans="1:4">
      <c r="A85" s="1">
        <v>1972</v>
      </c>
      <c r="B85" s="1">
        <v>0.425894022</v>
      </c>
      <c r="C85" s="1">
        <v>0.41037029</v>
      </c>
      <c r="D85" s="1">
        <v>0.048544139</v>
      </c>
    </row>
    <row r="86" spans="1:4">
      <c r="A86" s="1">
        <v>1973</v>
      </c>
      <c r="B86" s="1">
        <v>0.426646888</v>
      </c>
      <c r="C86" s="1">
        <v>0.410840452</v>
      </c>
      <c r="D86" s="1">
        <v>0.048672438</v>
      </c>
    </row>
    <row r="87" spans="1:4">
      <c r="A87" s="1">
        <v>1974</v>
      </c>
      <c r="B87" s="1">
        <v>0.425316274</v>
      </c>
      <c r="C87" s="1">
        <v>0.409922808</v>
      </c>
      <c r="D87" s="1">
        <v>0.047820896</v>
      </c>
    </row>
    <row r="88" spans="1:4">
      <c r="A88" s="1">
        <v>1975</v>
      </c>
      <c r="B88" s="1">
        <v>0.429042369</v>
      </c>
      <c r="C88" s="1">
        <v>0.414911628</v>
      </c>
      <c r="D88" s="1">
        <v>0.046851009</v>
      </c>
    </row>
    <row r="89" spans="1:4">
      <c r="A89" s="1">
        <v>1976</v>
      </c>
      <c r="B89" s="1">
        <v>0.422320396</v>
      </c>
      <c r="C89" s="1">
        <v>0.409291208</v>
      </c>
      <c r="D89" s="1">
        <v>0.045174628</v>
      </c>
    </row>
    <row r="90" spans="1:4">
      <c r="A90" s="1">
        <v>1977</v>
      </c>
      <c r="B90" s="1">
        <v>0.414864033</v>
      </c>
      <c r="C90" s="1">
        <v>0.401786923</v>
      </c>
      <c r="D90" s="1">
        <v>0.044192642</v>
      </c>
    </row>
    <row r="91" spans="1:4">
      <c r="A91" s="1">
        <v>1978</v>
      </c>
      <c r="B91" s="1">
        <v>0.408670247</v>
      </c>
      <c r="C91" s="1">
        <v>0.395826876</v>
      </c>
      <c r="D91" s="1">
        <v>0.042665213</v>
      </c>
    </row>
    <row r="92" spans="1:4">
      <c r="A92" s="1">
        <v>1979</v>
      </c>
      <c r="B92" s="1">
        <v>0.403952658</v>
      </c>
      <c r="C92" s="1">
        <v>0.390601218</v>
      </c>
      <c r="D92" s="1">
        <v>0.043729454</v>
      </c>
    </row>
    <row r="93" spans="1:4">
      <c r="A93" s="1">
        <v>1980</v>
      </c>
      <c r="B93" s="1">
        <v>0.396325648</v>
      </c>
      <c r="C93" s="1">
        <v>0.383638144</v>
      </c>
      <c r="D93" s="1">
        <v>0.041957855</v>
      </c>
    </row>
    <row r="94" spans="1:4">
      <c r="A94" s="1">
        <v>1981</v>
      </c>
      <c r="B94" s="1">
        <v>0.39632386</v>
      </c>
      <c r="C94" s="1">
        <v>0.383453786</v>
      </c>
      <c r="D94" s="1">
        <v>0.041751832</v>
      </c>
    </row>
    <row r="95" spans="1:4">
      <c r="A95" s="1">
        <v>1982</v>
      </c>
      <c r="B95" s="1">
        <v>0.397242546</v>
      </c>
      <c r="C95" s="1">
        <v>0.383705974</v>
      </c>
      <c r="D95" s="1">
        <v>0.042982757</v>
      </c>
    </row>
    <row r="96" spans="1:4">
      <c r="A96" s="1">
        <v>1983</v>
      </c>
      <c r="B96" s="1">
        <v>0.400618613</v>
      </c>
      <c r="C96" s="1">
        <v>0.387600631</v>
      </c>
      <c r="D96" s="1">
        <v>0.043023974</v>
      </c>
    </row>
    <row r="97" spans="1:4">
      <c r="A97" s="1">
        <v>1984</v>
      </c>
      <c r="B97" s="1">
        <v>0.403334588</v>
      </c>
      <c r="C97" s="1">
        <v>0.389006525</v>
      </c>
      <c r="D97" s="1">
        <v>0.045191586</v>
      </c>
    </row>
    <row r="98" spans="1:4">
      <c r="A98" s="1">
        <v>1985</v>
      </c>
      <c r="B98" s="1">
        <v>0.404287934</v>
      </c>
      <c r="C98" s="1">
        <v>0.389393628</v>
      </c>
      <c r="D98" s="1">
        <v>0.045782804</v>
      </c>
    </row>
    <row r="99" spans="1:4">
      <c r="A99" s="1">
        <v>1986</v>
      </c>
      <c r="B99" s="1">
        <v>0.405494541</v>
      </c>
      <c r="C99" s="1">
        <v>0.390184581</v>
      </c>
      <c r="D99" s="1">
        <v>0.046215564</v>
      </c>
    </row>
    <row r="100" spans="1:4">
      <c r="A100" s="1">
        <v>1987</v>
      </c>
      <c r="B100" s="1">
        <v>0.408894181</v>
      </c>
      <c r="C100" s="1">
        <v>0.393274486</v>
      </c>
      <c r="D100" s="1">
        <v>0.047514468</v>
      </c>
    </row>
    <row r="101" spans="1:4">
      <c r="A101" s="1">
        <v>1988</v>
      </c>
      <c r="B101" s="1">
        <v>0.40749526</v>
      </c>
      <c r="C101" s="1">
        <v>0.392651975</v>
      </c>
      <c r="D101" s="1">
        <v>0.046488255</v>
      </c>
    </row>
    <row r="102" spans="1:4">
      <c r="A102" s="1">
        <v>1989</v>
      </c>
      <c r="B102" s="1">
        <v>0.40132618</v>
      </c>
      <c r="C102" s="1">
        <v>0.385814309</v>
      </c>
      <c r="D102" s="1">
        <v>0.046305478</v>
      </c>
    </row>
    <row r="103" spans="1:4">
      <c r="A103" s="1">
        <v>1990</v>
      </c>
      <c r="B103" s="1">
        <v>0.406140447</v>
      </c>
      <c r="C103" s="1">
        <v>0.389952064</v>
      </c>
      <c r="D103" s="1">
        <v>0.04825297</v>
      </c>
    </row>
    <row r="104" spans="1:4">
      <c r="A104" s="1">
        <v>1991</v>
      </c>
      <c r="B104" s="1">
        <v>0.411497533</v>
      </c>
      <c r="C104" s="1">
        <v>0.395027936</v>
      </c>
      <c r="D104" s="1">
        <v>0.048555166</v>
      </c>
    </row>
    <row r="105" spans="1:4">
      <c r="A105" s="1">
        <v>1992</v>
      </c>
      <c r="B105" s="1">
        <v>0.426142842</v>
      </c>
      <c r="C105" s="1">
        <v>0.402396649</v>
      </c>
      <c r="D105" s="1">
        <v>0.062142462</v>
      </c>
    </row>
    <row r="106" spans="1:4">
      <c r="A106" s="1">
        <v>1993</v>
      </c>
      <c r="B106" s="1">
        <v>0.439832389</v>
      </c>
      <c r="C106" s="1">
        <v>0.406765014</v>
      </c>
      <c r="D106" s="1">
        <v>0.078448802</v>
      </c>
    </row>
    <row r="107" spans="1:4">
      <c r="A107" s="1">
        <v>1994</v>
      </c>
      <c r="B107" s="1">
        <v>0.443543375</v>
      </c>
      <c r="C107" s="1">
        <v>0.41002965</v>
      </c>
      <c r="D107" s="1">
        <v>0.079661131</v>
      </c>
    </row>
    <row r="108" spans="1:4">
      <c r="A108" s="1">
        <v>1995</v>
      </c>
      <c r="B108" s="1">
        <v>0.442427009</v>
      </c>
      <c r="C108" s="1">
        <v>0.409047127</v>
      </c>
      <c r="D108" s="1">
        <v>0.07821220199999999</v>
      </c>
    </row>
    <row r="109" spans="1:4">
      <c r="A109" s="1">
        <v>1996</v>
      </c>
      <c r="B109" s="1">
        <v>0.444076478</v>
      </c>
      <c r="C109" s="1">
        <v>0.407418877</v>
      </c>
      <c r="D109" s="1">
        <v>0.083763719</v>
      </c>
    </row>
    <row r="110" spans="1:4">
      <c r="A110" s="1">
        <v>1997</v>
      </c>
      <c r="B110" s="1">
        <v>0.447689652</v>
      </c>
      <c r="C110" s="1">
        <v>0.4086954</v>
      </c>
      <c r="D110" s="1">
        <v>0.08782601399999999</v>
      </c>
    </row>
    <row r="111" spans="1:4">
      <c r="A111" s="1">
        <v>1998</v>
      </c>
      <c r="B111" s="1">
        <v>0.436111987</v>
      </c>
      <c r="C111" s="1">
        <v>0.399157315</v>
      </c>
      <c r="D111" s="1">
        <v>0.083423525</v>
      </c>
    </row>
    <row r="112" spans="1:4">
      <c r="A112" s="1">
        <v>1999</v>
      </c>
      <c r="B112" s="1">
        <v>0.437681675</v>
      </c>
      <c r="C112" s="1">
        <v>0.398467183</v>
      </c>
      <c r="D112" s="1">
        <v>0.087117821</v>
      </c>
    </row>
    <row r="113" spans="1:4">
      <c r="A113" s="1">
        <v>2000</v>
      </c>
      <c r="B113" s="1">
        <v>0.456147909</v>
      </c>
      <c r="C113" s="1">
        <v>0.405233264</v>
      </c>
      <c r="D113" s="1">
        <v>0.107049316</v>
      </c>
    </row>
    <row r="114" spans="1:4">
      <c r="A114" s="1">
        <v>2001</v>
      </c>
      <c r="B114" s="1">
        <v>0.435392201</v>
      </c>
      <c r="C114" s="1">
        <v>0.400907934</v>
      </c>
      <c r="D114" s="1">
        <v>0.079568863</v>
      </c>
    </row>
    <row r="115" spans="1:4">
      <c r="A115" s="1">
        <v>2002</v>
      </c>
      <c r="B115" s="1">
        <v>0.453408897</v>
      </c>
      <c r="C115" s="1">
        <v>0.404237807</v>
      </c>
      <c r="D115" s="1">
        <v>0.10396719</v>
      </c>
    </row>
    <row r="116" spans="1:4">
      <c r="A116" s="1">
        <v>2003</v>
      </c>
      <c r="B116" s="1">
        <v>0.46090281</v>
      </c>
      <c r="C116" s="1">
        <v>0.40734297</v>
      </c>
      <c r="D116" s="1">
        <v>0.112405539</v>
      </c>
    </row>
    <row r="117" spans="1:4">
      <c r="A117" s="1">
        <v>2004</v>
      </c>
      <c r="B117" s="1">
        <v>0.469031572</v>
      </c>
      <c r="C117" s="1">
        <v>0.410769343</v>
      </c>
      <c r="D117" s="1">
        <v>0.120904803</v>
      </c>
    </row>
    <row r="118" spans="1:4">
      <c r="A118" s="1">
        <v>2005</v>
      </c>
      <c r="B118" s="1">
        <v>0.506371617</v>
      </c>
      <c r="C118" s="1">
        <v>0.423017651</v>
      </c>
      <c r="D118" s="1">
        <v>0.166140348</v>
      </c>
    </row>
    <row r="119" spans="1:4">
      <c r="A119" s="1">
        <v>2006</v>
      </c>
      <c r="B119" s="1">
        <v>0.44702968</v>
      </c>
      <c r="C119" s="1">
        <v>0.410858214</v>
      </c>
      <c r="D119" s="1">
        <v>0.083668083</v>
      </c>
    </row>
    <row r="120" spans="1:4">
      <c r="A120" s="1">
        <v>2007</v>
      </c>
      <c r="B120" s="1">
        <v>0.457323492</v>
      </c>
      <c r="C120" s="1">
        <v>0.41607517</v>
      </c>
      <c r="D120" s="1">
        <v>0.092870325</v>
      </c>
    </row>
    <row r="121" spans="1:4">
      <c r="A121" s="1">
        <v>2008</v>
      </c>
      <c r="B121" s="1">
        <v>0.449107677</v>
      </c>
      <c r="C121" s="1">
        <v>0.410748452</v>
      </c>
      <c r="D121" s="1">
        <v>0.087849259</v>
      </c>
    </row>
    <row r="122" spans="1:4">
      <c r="A122" s="1">
        <v>2009</v>
      </c>
      <c r="B122" s="1">
        <v>0.447425067</v>
      </c>
      <c r="C122" s="1">
        <v>0.413788855</v>
      </c>
      <c r="D122" s="1">
        <v>0.0795362</v>
      </c>
    </row>
    <row r="123" spans="1:4">
      <c r="A123" s="1">
        <v>2010</v>
      </c>
      <c r="B123" s="1">
        <v>0.451324791</v>
      </c>
      <c r="C123" s="1">
        <v>0.414471239</v>
      </c>
      <c r="D123" s="1">
        <v>0.08594331099999999</v>
      </c>
    </row>
    <row r="124" spans="1:4">
      <c r="A124" s="1">
        <v>2011</v>
      </c>
      <c r="B124" s="1">
        <v>0.447692811</v>
      </c>
      <c r="C124" s="1">
        <v>0.411369056</v>
      </c>
      <c r="D124" s="1">
        <v>0.084424138</v>
      </c>
    </row>
    <row r="125" spans="1:4">
      <c r="A125" s="1">
        <v>2012</v>
      </c>
      <c r="B125" s="1">
        <v>0.44847399</v>
      </c>
      <c r="C125" s="1">
        <v>0.41277197</v>
      </c>
      <c r="D125" s="1">
        <v>0.083659083</v>
      </c>
    </row>
    <row r="126" spans="1:4">
      <c r="A126" s="1">
        <v>2013</v>
      </c>
      <c r="B126" s="1">
        <v>0.450831294</v>
      </c>
      <c r="C126" s="1">
        <v>0.414787084</v>
      </c>
      <c r="D126" s="1">
        <v>0.084059596</v>
      </c>
    </row>
    <row r="127" spans="1:4">
      <c r="A127" s="1">
        <v>2014</v>
      </c>
      <c r="B127" s="1">
        <v>0.454585433</v>
      </c>
      <c r="C127" s="1">
        <v>0.417070985</v>
      </c>
      <c r="D127" s="1">
        <v>0.08706986899999999</v>
      </c>
    </row>
    <row r="128" spans="1:4">
      <c r="A128" s="1">
        <v>2015</v>
      </c>
      <c r="B128" s="1">
        <v>0.470202953</v>
      </c>
      <c r="C128" s="1">
        <v>0.419825554</v>
      </c>
      <c r="D128" s="1">
        <v>0.10930112</v>
      </c>
    </row>
    <row r="129" spans="1:4">
      <c r="A129" s="1">
        <v>2016</v>
      </c>
      <c r="B129" s="1">
        <v>0.46407783</v>
      </c>
      <c r="C129" s="1">
        <v>0.419302195</v>
      </c>
      <c r="D129" s="1">
        <v>0.100222319</v>
      </c>
    </row>
    <row r="130" spans="1:4">
      <c r="A130" s="1">
        <v>2017</v>
      </c>
      <c r="B130" s="1">
        <v>0.467838705</v>
      </c>
      <c r="C130" s="1">
        <v>0.421130359</v>
      </c>
      <c r="D130" s="1">
        <v>0.103131145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20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95</v>
      </c>
    </row>
    <row r="3" spans="1:4">
      <c r="A3" s="2" t="s">
        <v>30</v>
      </c>
      <c r="B3" s="2" t="s">
        <v>92</v>
      </c>
      <c r="C3" s="2" t="s">
        <v>93</v>
      </c>
      <c r="D3" s="2" t="s">
        <v>94</v>
      </c>
    </row>
    <row r="4" spans="1:4">
      <c r="A4" s="1">
        <v>2006</v>
      </c>
      <c r="B4" s="1">
        <v>1.2</v>
      </c>
      <c r="C4" s="1">
        <v>1.5</v>
      </c>
      <c r="D4" s="1">
        <v>4.3</v>
      </c>
    </row>
    <row r="5" spans="1:4">
      <c r="A5" s="1">
        <v>2007</v>
      </c>
      <c r="B5" s="1">
        <v>1.3</v>
      </c>
      <c r="C5" s="1">
        <v>1.7</v>
      </c>
      <c r="D5" s="1">
        <v>4.3</v>
      </c>
    </row>
    <row r="6" spans="1:4">
      <c r="A6" s="1">
        <v>2008</v>
      </c>
      <c r="B6" s="1">
        <v>1.3</v>
      </c>
      <c r="C6" s="1">
        <v>1.8</v>
      </c>
      <c r="D6" s="1">
        <v>4.4</v>
      </c>
    </row>
    <row r="7" spans="1:4">
      <c r="A7" s="1">
        <v>2009</v>
      </c>
      <c r="B7" s="1">
        <v>1.4</v>
      </c>
      <c r="C7" s="1">
        <v>1.9</v>
      </c>
      <c r="D7" s="1">
        <v>4.4</v>
      </c>
    </row>
    <row r="8" spans="1:4">
      <c r="A8" s="1">
        <v>2010</v>
      </c>
      <c r="B8" s="1">
        <v>1.5</v>
      </c>
      <c r="C8" s="1">
        <v>2</v>
      </c>
      <c r="D8" s="1">
        <v>4.3</v>
      </c>
    </row>
    <row r="9" spans="1:4">
      <c r="A9" s="1">
        <v>2011</v>
      </c>
      <c r="B9" s="1">
        <v>1.6</v>
      </c>
      <c r="C9" s="1">
        <v>2</v>
      </c>
      <c r="D9" s="1">
        <v>4.1</v>
      </c>
    </row>
    <row r="10" spans="1:4">
      <c r="A10" s="1">
        <v>2012</v>
      </c>
      <c r="B10" s="1">
        <v>1.7</v>
      </c>
      <c r="C10" s="1">
        <v>2.2</v>
      </c>
      <c r="D10" s="1">
        <v>4.1</v>
      </c>
    </row>
    <row r="11" spans="1:4">
      <c r="A11" s="1">
        <v>2013</v>
      </c>
      <c r="B11" s="1">
        <v>1.9</v>
      </c>
      <c r="C11" s="1">
        <v>2.4</v>
      </c>
      <c r="D11" s="1">
        <v>4.3</v>
      </c>
    </row>
    <row r="12" spans="1:4">
      <c r="A12" s="1">
        <v>2014</v>
      </c>
      <c r="B12" s="1">
        <v>2.1</v>
      </c>
      <c r="C12" s="1">
        <v>2.7</v>
      </c>
      <c r="D12" s="1">
        <v>4.6</v>
      </c>
    </row>
    <row r="13" spans="1:4">
      <c r="A13" s="1">
        <v>2015</v>
      </c>
      <c r="B13" s="1">
        <v>2.3</v>
      </c>
      <c r="C13" s="1">
        <v>3.1</v>
      </c>
      <c r="D13" s="1">
        <v>4.7</v>
      </c>
    </row>
    <row r="14" spans="1:4">
      <c r="A14" s="1">
        <v>2016</v>
      </c>
      <c r="B14" s="1">
        <v>2.3</v>
      </c>
      <c r="C14" s="1">
        <v>3.3</v>
      </c>
      <c r="D14" s="1">
        <v>4.7</v>
      </c>
    </row>
    <row r="15" spans="1:4">
      <c r="A15" s="1">
        <v>2017</v>
      </c>
      <c r="B15" s="1">
        <v>2.5</v>
      </c>
      <c r="C15" s="1">
        <v>3.5</v>
      </c>
      <c r="D15" s="1">
        <v>4.8</v>
      </c>
    </row>
    <row r="16" spans="1:4">
      <c r="A16" s="1">
        <v>2018</v>
      </c>
      <c r="B16" s="1">
        <v>2.7</v>
      </c>
      <c r="C16" s="1">
        <v>3.7</v>
      </c>
      <c r="D16" s="1">
        <v>4.8</v>
      </c>
    </row>
    <row r="17" spans="1:4">
      <c r="A17" s="1">
        <v>2019</v>
      </c>
      <c r="B17" s="1">
        <v>3</v>
      </c>
      <c r="C17" s="1">
        <v>3.9</v>
      </c>
      <c r="D17" s="1">
        <v>4.8</v>
      </c>
    </row>
    <row r="18" spans="1:4">
      <c r="A18" s="1">
        <v>2020</v>
      </c>
      <c r="B18" s="1">
        <v>2.9</v>
      </c>
      <c r="C18" s="1">
        <v>4.1</v>
      </c>
      <c r="D18" s="1">
        <v>4.8</v>
      </c>
    </row>
    <row r="19" spans="1:4">
      <c r="A19" s="1">
        <v>2021</v>
      </c>
      <c r="B19" s="1">
        <v>2.8</v>
      </c>
      <c r="C19" s="1">
        <v>4</v>
      </c>
      <c r="D19" s="1">
        <v>4.6</v>
      </c>
    </row>
    <row r="20" spans="1:4">
      <c r="A20" s="1">
        <v>2022</v>
      </c>
      <c r="B20" s="1">
        <v>2.5</v>
      </c>
      <c r="C20" s="1">
        <v>3.8</v>
      </c>
      <c r="D20" s="1">
        <v>4.3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57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98</v>
      </c>
    </row>
    <row r="3" spans="1:3">
      <c r="A3" s="2" t="s">
        <v>30</v>
      </c>
      <c r="B3" s="2" t="s">
        <v>96</v>
      </c>
      <c r="C3" s="2" t="s">
        <v>97</v>
      </c>
    </row>
    <row r="4" spans="1:3">
      <c r="A4" s="1">
        <v>1970</v>
      </c>
      <c r="B4" s="1">
        <v>65.09999999999999</v>
      </c>
      <c r="C4" s="1">
        <v>82.59999999999999</v>
      </c>
    </row>
    <row r="5" spans="1:3">
      <c r="A5" s="1">
        <v>1971</v>
      </c>
      <c r="B5" s="1">
        <v>67.5</v>
      </c>
      <c r="C5" s="1">
        <v>84.8</v>
      </c>
    </row>
    <row r="6" spans="1:3">
      <c r="A6" s="1">
        <v>1972</v>
      </c>
      <c r="B6" s="1">
        <v>68</v>
      </c>
      <c r="C6" s="1">
        <v>84.7</v>
      </c>
    </row>
    <row r="7" spans="1:3">
      <c r="A7" s="1">
        <v>1973</v>
      </c>
      <c r="B7" s="1">
        <v>67.09999999999999</v>
      </c>
      <c r="C7" s="1">
        <v>83.59999999999999</v>
      </c>
    </row>
    <row r="8" spans="1:3">
      <c r="A8" s="1">
        <v>1974</v>
      </c>
      <c r="B8" s="1">
        <v>65.90000000000001</v>
      </c>
      <c r="C8" s="1">
        <v>81.59999999999999</v>
      </c>
    </row>
    <row r="9" spans="1:3">
      <c r="A9" s="1">
        <v>1975</v>
      </c>
      <c r="B9" s="1">
        <v>68.90000000000001</v>
      </c>
      <c r="C9" s="1">
        <v>84.59999999999999</v>
      </c>
    </row>
    <row r="10" spans="1:3">
      <c r="A10" s="1">
        <v>1976</v>
      </c>
      <c r="B10" s="1">
        <v>71.2</v>
      </c>
      <c r="C10" s="1">
        <v>86.90000000000001</v>
      </c>
    </row>
    <row r="11" spans="1:3">
      <c r="A11" s="1">
        <v>1977</v>
      </c>
      <c r="B11" s="1">
        <v>71.90000000000001</v>
      </c>
      <c r="C11" s="1">
        <v>87.40000000000001</v>
      </c>
    </row>
    <row r="12" spans="1:3">
      <c r="A12" s="1">
        <v>1978</v>
      </c>
      <c r="B12" s="1">
        <v>74.2</v>
      </c>
      <c r="C12" s="1">
        <v>90.3</v>
      </c>
    </row>
    <row r="13" spans="1:3">
      <c r="A13" s="1">
        <v>1979</v>
      </c>
      <c r="B13" s="1">
        <v>72.59999999999999</v>
      </c>
      <c r="C13" s="1">
        <v>88.2</v>
      </c>
    </row>
    <row r="14" spans="1:3">
      <c r="A14" s="1">
        <v>1980</v>
      </c>
      <c r="B14" s="1">
        <v>73.2</v>
      </c>
      <c r="C14" s="1">
        <v>88.59999999999999</v>
      </c>
    </row>
    <row r="15" spans="1:3">
      <c r="A15" s="1">
        <v>1981</v>
      </c>
      <c r="B15" s="1">
        <v>72</v>
      </c>
      <c r="C15" s="1">
        <v>87.09999999999999</v>
      </c>
    </row>
    <row r="16" spans="1:3">
      <c r="A16" s="1">
        <v>1982</v>
      </c>
      <c r="B16" s="1">
        <v>71.40000000000001</v>
      </c>
      <c r="C16" s="1">
        <v>86.09999999999999</v>
      </c>
    </row>
    <row r="17" spans="1:3">
      <c r="A17" s="1">
        <v>1983</v>
      </c>
      <c r="B17" s="1">
        <v>71</v>
      </c>
      <c r="C17" s="1">
        <v>85.90000000000001</v>
      </c>
    </row>
    <row r="18" spans="1:3">
      <c r="A18" s="1">
        <v>1984</v>
      </c>
      <c r="B18" s="1">
        <v>70</v>
      </c>
      <c r="C18" s="1">
        <v>84</v>
      </c>
    </row>
    <row r="19" spans="1:3">
      <c r="A19" s="1">
        <v>1985</v>
      </c>
      <c r="B19" s="1">
        <v>70.3</v>
      </c>
      <c r="C19" s="1">
        <v>84</v>
      </c>
    </row>
    <row r="20" spans="1:3">
      <c r="A20" s="1">
        <v>1986</v>
      </c>
      <c r="B20" s="1">
        <v>72.3</v>
      </c>
      <c r="C20" s="1">
        <v>85.8</v>
      </c>
    </row>
    <row r="21" spans="1:3">
      <c r="A21" s="1">
        <v>1987</v>
      </c>
      <c r="B21" s="1">
        <v>73.40000000000001</v>
      </c>
      <c r="C21" s="1">
        <v>86.59999999999999</v>
      </c>
    </row>
    <row r="22" spans="1:3">
      <c r="A22" s="1">
        <v>1988</v>
      </c>
      <c r="B22" s="1">
        <v>73.5</v>
      </c>
      <c r="C22" s="1">
        <v>87</v>
      </c>
    </row>
    <row r="23" spans="1:3">
      <c r="A23" s="1">
        <v>1989</v>
      </c>
      <c r="B23" s="1">
        <v>72.8</v>
      </c>
      <c r="C23" s="1">
        <v>86.40000000000001</v>
      </c>
    </row>
    <row r="24" spans="1:3">
      <c r="A24" s="1">
        <v>1990</v>
      </c>
      <c r="B24" s="1">
        <v>72.8</v>
      </c>
      <c r="C24" s="1">
        <v>86.3</v>
      </c>
    </row>
    <row r="25" spans="1:3">
      <c r="A25" s="1">
        <v>1991</v>
      </c>
      <c r="B25" s="1">
        <v>71.40000000000001</v>
      </c>
      <c r="C25" s="1">
        <v>84.59999999999999</v>
      </c>
    </row>
    <row r="26" spans="1:3">
      <c r="A26" s="1">
        <v>1992</v>
      </c>
      <c r="B26" s="1">
        <v>70.7</v>
      </c>
      <c r="C26" s="1">
        <v>83.59999999999999</v>
      </c>
    </row>
    <row r="27" spans="1:3">
      <c r="A27" s="1">
        <v>1993</v>
      </c>
      <c r="B27" s="1">
        <v>68.7</v>
      </c>
      <c r="C27" s="1">
        <v>80.90000000000001</v>
      </c>
    </row>
    <row r="28" spans="1:3">
      <c r="A28" s="1">
        <v>1994</v>
      </c>
      <c r="B28" s="1">
        <v>68.7</v>
      </c>
      <c r="C28" s="1">
        <v>80.3</v>
      </c>
    </row>
    <row r="29" spans="1:3">
      <c r="A29" s="1">
        <v>1995</v>
      </c>
      <c r="B29" s="1">
        <v>68</v>
      </c>
      <c r="C29" s="1">
        <v>79</v>
      </c>
    </row>
    <row r="30" spans="1:3">
      <c r="A30" s="1">
        <v>1996</v>
      </c>
      <c r="B30" s="1">
        <v>69.8</v>
      </c>
      <c r="C30" s="1">
        <v>80.40000000000001</v>
      </c>
    </row>
    <row r="31" spans="1:3">
      <c r="A31" s="1">
        <v>1997</v>
      </c>
      <c r="B31" s="1">
        <v>69.7</v>
      </c>
      <c r="C31" s="1">
        <v>79.8</v>
      </c>
    </row>
    <row r="32" spans="1:3">
      <c r="A32" s="1">
        <v>1998</v>
      </c>
      <c r="B32" s="1">
        <v>70.8</v>
      </c>
      <c r="C32" s="1">
        <v>80.8</v>
      </c>
    </row>
    <row r="33" spans="1:3">
      <c r="A33" s="1">
        <v>1999</v>
      </c>
      <c r="B33" s="1">
        <v>72.8</v>
      </c>
      <c r="C33" s="1">
        <v>82.7</v>
      </c>
    </row>
    <row r="34" spans="1:3">
      <c r="A34" s="1">
        <v>2000</v>
      </c>
      <c r="B34" s="1">
        <v>72.7</v>
      </c>
      <c r="C34" s="1">
        <v>82.2</v>
      </c>
    </row>
    <row r="35" spans="1:3">
      <c r="A35" s="1">
        <v>2001</v>
      </c>
      <c r="B35" s="1">
        <v>71.59999999999999</v>
      </c>
      <c r="C35" s="1">
        <v>80.90000000000001</v>
      </c>
    </row>
    <row r="36" spans="1:3">
      <c r="A36" s="1">
        <v>2002</v>
      </c>
      <c r="B36" s="1">
        <v>71.90000000000001</v>
      </c>
      <c r="C36" s="1">
        <v>81.5</v>
      </c>
    </row>
    <row r="37" spans="1:3">
      <c r="A37" s="1">
        <v>2003</v>
      </c>
      <c r="B37" s="1">
        <v>69.2</v>
      </c>
      <c r="C37" s="1">
        <v>78.7</v>
      </c>
    </row>
    <row r="38" spans="1:3">
      <c r="A38" s="1">
        <v>2004</v>
      </c>
      <c r="B38" s="1">
        <v>66.40000000000001</v>
      </c>
      <c r="C38" s="1">
        <v>75.40000000000001</v>
      </c>
    </row>
    <row r="39" spans="1:3">
      <c r="A39" s="1">
        <v>2005</v>
      </c>
      <c r="B39" s="1">
        <v>65.2</v>
      </c>
      <c r="C39" s="1">
        <v>73.90000000000001</v>
      </c>
    </row>
    <row r="40" spans="1:3">
      <c r="A40" s="1">
        <v>2006</v>
      </c>
      <c r="B40" s="1">
        <v>65.7</v>
      </c>
      <c r="C40" s="1">
        <v>74.3</v>
      </c>
    </row>
    <row r="41" spans="1:3">
      <c r="A41" s="1">
        <v>2007</v>
      </c>
      <c r="B41" s="1">
        <v>66.40000000000001</v>
      </c>
      <c r="C41" s="1">
        <v>74.8</v>
      </c>
    </row>
    <row r="42" spans="1:3">
      <c r="A42" s="1">
        <v>2008</v>
      </c>
      <c r="B42" s="1">
        <v>68.2</v>
      </c>
      <c r="C42" s="1">
        <v>76.59999999999999</v>
      </c>
    </row>
    <row r="43" spans="1:3">
      <c r="A43" s="1">
        <v>2009</v>
      </c>
      <c r="B43" s="1">
        <v>70.09999999999999</v>
      </c>
      <c r="C43" s="1">
        <v>78.5</v>
      </c>
    </row>
    <row r="44" spans="1:3">
      <c r="A44" s="1">
        <v>2010</v>
      </c>
      <c r="B44" s="1">
        <v>67.3</v>
      </c>
      <c r="C44" s="1">
        <v>75.40000000000001</v>
      </c>
    </row>
    <row r="45" spans="1:3">
      <c r="A45" s="1">
        <v>2011</v>
      </c>
      <c r="B45" s="1">
        <v>69.5</v>
      </c>
      <c r="C45" s="1">
        <v>77.7</v>
      </c>
    </row>
    <row r="46" spans="1:3">
      <c r="A46" s="1">
        <v>2012</v>
      </c>
      <c r="B46" s="1">
        <v>69</v>
      </c>
      <c r="C46" s="1">
        <v>76.90000000000001</v>
      </c>
    </row>
    <row r="47" spans="1:3">
      <c r="A47" s="1">
        <v>2013</v>
      </c>
      <c r="B47" s="1">
        <v>68.7</v>
      </c>
      <c r="C47" s="1">
        <v>76.3</v>
      </c>
    </row>
    <row r="48" spans="1:3">
      <c r="A48" s="1">
        <v>2014</v>
      </c>
      <c r="B48" s="1">
        <v>68.5</v>
      </c>
      <c r="C48" s="1">
        <v>75.90000000000001</v>
      </c>
    </row>
    <row r="49" spans="1:3">
      <c r="A49" s="1">
        <v>2015</v>
      </c>
      <c r="B49" s="1">
        <v>69</v>
      </c>
      <c r="C49" s="1">
        <v>76.5</v>
      </c>
    </row>
    <row r="50" spans="1:3">
      <c r="A50" s="1">
        <v>2016</v>
      </c>
      <c r="B50" s="1">
        <v>68</v>
      </c>
      <c r="C50" s="1">
        <v>75.40000000000001</v>
      </c>
    </row>
    <row r="51" spans="1:3">
      <c r="A51" s="1">
        <v>2017</v>
      </c>
      <c r="B51" s="1">
        <v>67.8</v>
      </c>
      <c r="C51" s="1">
        <v>75</v>
      </c>
    </row>
    <row r="52" spans="1:3">
      <c r="A52" s="1">
        <v>2018</v>
      </c>
      <c r="B52" s="1">
        <v>68.5</v>
      </c>
      <c r="C52" s="1">
        <v>75.5</v>
      </c>
    </row>
    <row r="53" spans="1:3">
      <c r="A53" s="1">
        <v>2019</v>
      </c>
      <c r="B53" s="1">
        <v>69.59999999999999</v>
      </c>
      <c r="C53" s="1">
        <v>76.40000000000001</v>
      </c>
    </row>
    <row r="54" spans="1:3">
      <c r="A54" s="1">
        <v>2020</v>
      </c>
      <c r="B54" s="1">
        <v>70.09999999999999</v>
      </c>
      <c r="C54" s="1">
        <v>76.90000000000001</v>
      </c>
    </row>
    <row r="55" spans="1:3">
      <c r="A55" s="1">
        <v>2021</v>
      </c>
      <c r="B55" s="1">
        <v>68.59999999999999</v>
      </c>
      <c r="C55" s="1">
        <v>75.40000000000001</v>
      </c>
    </row>
    <row r="56" spans="1:3">
      <c r="A56" s="1">
        <v>2022</v>
      </c>
      <c r="B56" s="1">
        <v>65.7</v>
      </c>
      <c r="C56" s="1">
        <v>72.2</v>
      </c>
    </row>
    <row r="57" spans="1:3">
      <c r="A57" s="1">
        <v>2023</v>
      </c>
      <c r="B57" s="1">
        <v>67.90000000000001</v>
      </c>
      <c r="C57" s="1">
        <v>74.59999999999999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29</v>
      </c>
    </row>
    <row r="3" spans="1:3">
      <c r="A3" s="2" t="s">
        <v>26</v>
      </c>
      <c r="B3" s="2" t="s">
        <v>27</v>
      </c>
      <c r="C3" s="2" t="s">
        <v>28</v>
      </c>
    </row>
    <row r="4" spans="1:3">
      <c r="A4" s="1" t="s">
        <v>16</v>
      </c>
      <c r="B4" s="1">
        <v>154</v>
      </c>
      <c r="C4" s="1">
        <v>182.7</v>
      </c>
    </row>
    <row r="5" spans="1:3">
      <c r="A5" s="1" t="s">
        <v>17</v>
      </c>
      <c r="B5" s="1">
        <v>225.7</v>
      </c>
      <c r="C5" s="1">
        <v>289.9</v>
      </c>
    </row>
    <row r="6" spans="1:3">
      <c r="A6" s="1" t="s">
        <v>18</v>
      </c>
      <c r="B6" s="1">
        <v>262.2</v>
      </c>
      <c r="C6" s="1">
        <v>343.2</v>
      </c>
    </row>
    <row r="7" spans="1:3">
      <c r="A7" s="1" t="s">
        <v>19</v>
      </c>
      <c r="B7" s="1">
        <v>292.9</v>
      </c>
      <c r="C7" s="1">
        <v>386.1</v>
      </c>
    </row>
    <row r="8" spans="1:3">
      <c r="A8" s="1" t="s">
        <v>20</v>
      </c>
      <c r="B8" s="1">
        <v>321.3</v>
      </c>
      <c r="C8" s="1">
        <v>425.8</v>
      </c>
    </row>
    <row r="9" spans="1:3">
      <c r="A9" s="1" t="s">
        <v>21</v>
      </c>
      <c r="B9" s="1">
        <v>350.1</v>
      </c>
      <c r="C9" s="1">
        <v>466.5</v>
      </c>
    </row>
    <row r="10" spans="1:3">
      <c r="A10" s="1" t="s">
        <v>22</v>
      </c>
      <c r="B10" s="1">
        <v>382</v>
      </c>
      <c r="C10" s="1">
        <v>512.4</v>
      </c>
    </row>
    <row r="11" spans="1:3">
      <c r="A11" s="1" t="s">
        <v>23</v>
      </c>
      <c r="B11" s="1">
        <v>421.5</v>
      </c>
      <c r="C11" s="1">
        <v>571</v>
      </c>
    </row>
    <row r="12" spans="1:3">
      <c r="A12" s="1" t="s">
        <v>24</v>
      </c>
      <c r="B12" s="1">
        <v>481.8</v>
      </c>
      <c r="C12" s="1">
        <v>659.7</v>
      </c>
    </row>
    <row r="13" spans="1:3">
      <c r="A13" s="1" t="s">
        <v>25</v>
      </c>
      <c r="B13" s="1">
        <v>660.7</v>
      </c>
      <c r="C13" s="1">
        <v>893.2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34</v>
      </c>
    </row>
    <row r="3" spans="1:4">
      <c r="A3" s="2" t="s">
        <v>30</v>
      </c>
      <c r="B3" s="2" t="s">
        <v>31</v>
      </c>
      <c r="C3" s="2" t="s">
        <v>32</v>
      </c>
      <c r="D3" s="2" t="s">
        <v>33</v>
      </c>
    </row>
    <row r="4" spans="1:4">
      <c r="A4" s="1">
        <v>2004</v>
      </c>
      <c r="B4" s="1">
        <v>1</v>
      </c>
      <c r="C4" s="1">
        <v>1</v>
      </c>
      <c r="D4" s="1">
        <v>1</v>
      </c>
    </row>
    <row r="5" spans="1:4">
      <c r="A5" s="1">
        <v>2005</v>
      </c>
      <c r="B5" s="1">
        <v>1.027</v>
      </c>
      <c r="C5" s="1">
        <v>1.037</v>
      </c>
      <c r="D5" s="1">
        <v>1.067</v>
      </c>
    </row>
    <row r="6" spans="1:4">
      <c r="A6" s="1">
        <v>2006</v>
      </c>
      <c r="B6" s="1">
        <v>1.047</v>
      </c>
      <c r="C6" s="1">
        <v>1.063</v>
      </c>
      <c r="D6" s="1">
        <v>1.065</v>
      </c>
    </row>
    <row r="7" spans="1:4">
      <c r="A7" s="1">
        <v>2007</v>
      </c>
      <c r="B7" s="1">
        <v>1.12</v>
      </c>
      <c r="C7" s="1">
        <v>1.143</v>
      </c>
      <c r="D7" s="1">
        <v>1.158</v>
      </c>
    </row>
    <row r="8" spans="1:4">
      <c r="A8" s="1">
        <v>2008</v>
      </c>
      <c r="B8" s="1">
        <v>1.158</v>
      </c>
      <c r="C8" s="1">
        <v>1.188</v>
      </c>
      <c r="D8" s="1">
        <v>1.199</v>
      </c>
    </row>
    <row r="9" spans="1:4">
      <c r="A9" s="1">
        <v>2009</v>
      </c>
      <c r="B9" s="1">
        <v>1.168</v>
      </c>
      <c r="C9" s="1">
        <v>1.178</v>
      </c>
      <c r="D9" s="1">
        <v>1.179</v>
      </c>
    </row>
    <row r="10" spans="1:4">
      <c r="A10" s="1">
        <v>2010</v>
      </c>
      <c r="B10" s="1">
        <v>1.179</v>
      </c>
      <c r="C10" s="1">
        <v>1.186</v>
      </c>
      <c r="D10" s="1">
        <v>1.193</v>
      </c>
    </row>
    <row r="11" spans="1:4">
      <c r="A11" s="1">
        <v>2011</v>
      </c>
      <c r="B11" s="1">
        <v>1.209</v>
      </c>
      <c r="C11" s="1">
        <v>1.225</v>
      </c>
      <c r="D11" s="1">
        <v>1.238</v>
      </c>
    </row>
    <row r="12" spans="1:4">
      <c r="A12" s="1">
        <v>2012</v>
      </c>
      <c r="B12" s="1">
        <v>1.236</v>
      </c>
      <c r="C12" s="1">
        <v>1.268</v>
      </c>
      <c r="D12" s="1">
        <v>1.291</v>
      </c>
    </row>
    <row r="13" spans="1:4">
      <c r="A13" s="1">
        <v>2013</v>
      </c>
      <c r="B13" s="1">
        <v>1.244</v>
      </c>
      <c r="C13" s="1">
        <v>1.288</v>
      </c>
      <c r="D13" s="1">
        <v>1.32</v>
      </c>
    </row>
    <row r="14" spans="1:4">
      <c r="A14" s="1">
        <v>2014</v>
      </c>
      <c r="B14" s="1">
        <v>1.249</v>
      </c>
      <c r="C14" s="1">
        <v>1.304</v>
      </c>
      <c r="D14" s="1">
        <v>1.346</v>
      </c>
    </row>
    <row r="15" spans="1:4">
      <c r="A15" s="1">
        <v>2015</v>
      </c>
      <c r="B15" s="1">
        <v>1.246</v>
      </c>
      <c r="C15" s="1">
        <v>1.305</v>
      </c>
      <c r="D15" s="1">
        <v>1.357</v>
      </c>
    </row>
    <row r="16" spans="1:4">
      <c r="A16" s="1">
        <v>2016</v>
      </c>
      <c r="B16" s="1">
        <v>1.218</v>
      </c>
      <c r="C16" s="1">
        <v>1.28</v>
      </c>
      <c r="D16" s="1">
        <v>1.321</v>
      </c>
    </row>
    <row r="17" spans="1:4">
      <c r="A17" s="1">
        <v>2017</v>
      </c>
      <c r="B17" s="1">
        <v>1.223</v>
      </c>
      <c r="C17" s="1">
        <v>1.292</v>
      </c>
      <c r="D17" s="1">
        <v>1.335</v>
      </c>
    </row>
    <row r="18" spans="1:4">
      <c r="A18" s="1">
        <v>2018</v>
      </c>
      <c r="B18" s="1">
        <v>1.229</v>
      </c>
      <c r="C18" s="1">
        <v>1.298</v>
      </c>
      <c r="D18" s="1">
        <v>1.343</v>
      </c>
    </row>
    <row r="19" spans="1:4">
      <c r="A19" s="1">
        <v>2019</v>
      </c>
      <c r="B19" s="1">
        <v>1.253</v>
      </c>
      <c r="C19" s="1">
        <v>1.321</v>
      </c>
      <c r="D19" s="1">
        <v>1.365</v>
      </c>
    </row>
    <row r="20" spans="1:4">
      <c r="A20" s="1">
        <v>2020</v>
      </c>
      <c r="B20" s="1">
        <v>1.263</v>
      </c>
      <c r="C20" s="1">
        <v>1.327</v>
      </c>
      <c r="D20" s="1">
        <v>1.375</v>
      </c>
    </row>
    <row r="21" spans="1:4">
      <c r="A21" s="1">
        <v>2021</v>
      </c>
      <c r="B21" s="1">
        <v>1.285</v>
      </c>
      <c r="C21" s="1">
        <v>1.336</v>
      </c>
      <c r="D21" s="1">
        <v>1.411</v>
      </c>
    </row>
    <row r="22" spans="1:4">
      <c r="A22" s="1">
        <v>2022</v>
      </c>
      <c r="B22" s="1">
        <v>1.272</v>
      </c>
      <c r="C22" s="1">
        <v>1.328</v>
      </c>
      <c r="D22" s="1">
        <v>1.376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2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36</v>
      </c>
    </row>
    <row r="3" spans="1:3">
      <c r="A3" s="2" t="s">
        <v>30</v>
      </c>
      <c r="B3" s="2" t="s">
        <v>25</v>
      </c>
      <c r="C3" s="2" t="s">
        <v>35</v>
      </c>
    </row>
    <row r="4" spans="1:3">
      <c r="A4" s="1">
        <v>2004</v>
      </c>
      <c r="B4" s="1">
        <v>0.661</v>
      </c>
      <c r="C4" s="1">
        <v>3.716</v>
      </c>
    </row>
    <row r="5" spans="1:3">
      <c r="A5" s="1">
        <v>2005</v>
      </c>
      <c r="B5" s="1">
        <v>0.753</v>
      </c>
      <c r="C5" s="1">
        <v>5.716</v>
      </c>
    </row>
    <row r="6" spans="1:3">
      <c r="A6" s="1">
        <v>2006</v>
      </c>
      <c r="B6" s="1">
        <v>0.679</v>
      </c>
      <c r="C6" s="1">
        <v>1.822</v>
      </c>
    </row>
    <row r="7" spans="1:3">
      <c r="A7" s="1">
        <v>2007</v>
      </c>
      <c r="B7" s="1">
        <v>0.751</v>
      </c>
      <c r="C7" s="1">
        <v>2.216</v>
      </c>
    </row>
    <row r="8" spans="1:3">
      <c r="A8" s="1">
        <v>2008</v>
      </c>
      <c r="B8" s="1">
        <v>0.772</v>
      </c>
      <c r="C8" s="1">
        <v>2.061</v>
      </c>
    </row>
    <row r="9" spans="1:3">
      <c r="A9" s="1">
        <v>2009</v>
      </c>
      <c r="B9" s="1">
        <v>0.751</v>
      </c>
      <c r="C9" s="1">
        <v>1.83</v>
      </c>
    </row>
    <row r="10" spans="1:3">
      <c r="A10" s="1">
        <v>2010</v>
      </c>
      <c r="B10" s="1">
        <v>0.763</v>
      </c>
      <c r="C10" s="1">
        <v>2.018</v>
      </c>
    </row>
    <row r="11" spans="1:3">
      <c r="A11" s="1">
        <v>2011</v>
      </c>
      <c r="B11" s="1">
        <v>0.795</v>
      </c>
      <c r="C11" s="1">
        <v>2.039</v>
      </c>
    </row>
    <row r="12" spans="1:3">
      <c r="A12" s="1">
        <v>2012</v>
      </c>
      <c r="B12" s="1">
        <v>0.828</v>
      </c>
      <c r="C12" s="1">
        <v>2.063</v>
      </c>
    </row>
    <row r="13" spans="1:3">
      <c r="A13" s="1">
        <v>2013</v>
      </c>
      <c r="B13" s="1">
        <v>0.847</v>
      </c>
      <c r="C13" s="1">
        <v>2.116</v>
      </c>
    </row>
    <row r="14" spans="1:3">
      <c r="A14" s="1">
        <v>2014</v>
      </c>
      <c r="B14" s="1">
        <v>0.869</v>
      </c>
      <c r="C14" s="1">
        <v>2.321</v>
      </c>
    </row>
    <row r="15" spans="1:3">
      <c r="A15" s="1">
        <v>2015</v>
      </c>
      <c r="B15" s="1">
        <v>0.893</v>
      </c>
      <c r="C15" s="1">
        <v>3.112</v>
      </c>
    </row>
    <row r="16" spans="1:3">
      <c r="A16" s="1">
        <v>2016</v>
      </c>
      <c r="B16" s="1">
        <v>0.856</v>
      </c>
      <c r="C16" s="1">
        <v>2.491</v>
      </c>
    </row>
    <row r="17" spans="1:3">
      <c r="A17" s="1">
        <v>2017</v>
      </c>
      <c r="B17" s="1">
        <v>0.865</v>
      </c>
      <c r="C17" s="1">
        <v>2.492</v>
      </c>
    </row>
    <row r="18" spans="1:3">
      <c r="A18" s="1">
        <v>2018</v>
      </c>
      <c r="B18" s="1">
        <v>0.869</v>
      </c>
      <c r="C18" s="1">
        <v>2.449</v>
      </c>
    </row>
    <row r="19" spans="1:3">
      <c r="A19" s="1">
        <v>2019</v>
      </c>
      <c r="B19" s="1">
        <v>0.88</v>
      </c>
      <c r="C19" s="1">
        <v>2.411</v>
      </c>
    </row>
    <row r="20" spans="1:3">
      <c r="A20" s="1">
        <v>2020</v>
      </c>
      <c r="B20" s="1">
        <v>0.891</v>
      </c>
      <c r="C20" s="1">
        <v>2.553</v>
      </c>
    </row>
    <row r="21" spans="1:3">
      <c r="A21" s="1">
        <v>2021</v>
      </c>
      <c r="B21" s="1">
        <v>0.956</v>
      </c>
      <c r="C21" s="1">
        <v>4.021</v>
      </c>
    </row>
    <row r="22" spans="1:3">
      <c r="A22" s="1">
        <v>2022</v>
      </c>
      <c r="B22" s="1">
        <v>0.893</v>
      </c>
      <c r="C22" s="1">
        <v>2.547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39</v>
      </c>
    </row>
    <row r="3" spans="1:3">
      <c r="A3" s="2" t="s">
        <v>30</v>
      </c>
      <c r="B3" s="2" t="s">
        <v>37</v>
      </c>
      <c r="C3" s="2" t="s">
        <v>38</v>
      </c>
    </row>
    <row r="4" spans="1:3">
      <c r="A4" s="1">
        <v>1992</v>
      </c>
      <c r="B4" s="1">
        <v>21.9</v>
      </c>
      <c r="C4" s="1">
        <v>2.59</v>
      </c>
    </row>
    <row r="5" spans="1:3">
      <c r="A5" s="1">
        <v>1993</v>
      </c>
      <c r="B5" s="1">
        <v>22.6</v>
      </c>
      <c r="C5" s="1">
        <v>2.61</v>
      </c>
    </row>
    <row r="6" spans="1:3">
      <c r="A6" s="1">
        <v>1994</v>
      </c>
      <c r="B6" s="1">
        <v>23.5</v>
      </c>
      <c r="C6" s="1">
        <v>2.69</v>
      </c>
    </row>
    <row r="7" spans="1:3">
      <c r="A7" s="1">
        <v>1995</v>
      </c>
      <c r="B7" s="1">
        <v>23.1</v>
      </c>
      <c r="C7" s="1">
        <v>2.63</v>
      </c>
    </row>
    <row r="8" spans="1:3">
      <c r="A8" s="1">
        <v>1996</v>
      </c>
      <c r="B8" s="1">
        <v>24</v>
      </c>
      <c r="C8" s="1">
        <v>2.63</v>
      </c>
    </row>
    <row r="9" spans="1:3">
      <c r="A9" s="1">
        <v>1997</v>
      </c>
      <c r="B9" s="1">
        <v>24.3</v>
      </c>
      <c r="C9" s="1">
        <v>2.64</v>
      </c>
    </row>
    <row r="10" spans="1:3">
      <c r="A10" s="1">
        <v>1998</v>
      </c>
      <c r="B10" s="1">
        <v>23.3</v>
      </c>
      <c r="C10" s="1">
        <v>2.6</v>
      </c>
    </row>
    <row r="11" spans="1:3">
      <c r="A11" s="1">
        <v>1999</v>
      </c>
      <c r="B11" s="1">
        <v>23.6</v>
      </c>
      <c r="C11" s="1">
        <v>2.61</v>
      </c>
    </row>
    <row r="12" spans="1:3">
      <c r="A12" s="1">
        <v>2000</v>
      </c>
      <c r="B12" s="1">
        <v>25.7</v>
      </c>
      <c r="C12" s="1">
        <v>2.6</v>
      </c>
    </row>
    <row r="13" spans="1:3">
      <c r="A13" s="1">
        <v>2001</v>
      </c>
      <c r="B13" s="1">
        <v>22.3</v>
      </c>
      <c r="C13" s="1">
        <v>2.54</v>
      </c>
    </row>
    <row r="14" spans="1:3">
      <c r="A14" s="1">
        <v>2002</v>
      </c>
      <c r="B14" s="1">
        <v>25.8</v>
      </c>
      <c r="C14" s="1">
        <v>2.63</v>
      </c>
    </row>
    <row r="15" spans="1:3">
      <c r="A15" s="1">
        <v>2003</v>
      </c>
      <c r="B15" s="1">
        <v>26.7</v>
      </c>
      <c r="C15" s="1">
        <v>2.65</v>
      </c>
    </row>
    <row r="16" spans="1:3">
      <c r="A16" s="1">
        <v>2004</v>
      </c>
      <c r="B16" s="1">
        <v>27.6</v>
      </c>
      <c r="C16" s="1">
        <v>2.59</v>
      </c>
    </row>
    <row r="17" spans="1:3">
      <c r="A17" s="1">
        <v>2005</v>
      </c>
      <c r="B17" s="1">
        <v>31.9</v>
      </c>
      <c r="C17" s="1">
        <v>2.69</v>
      </c>
    </row>
    <row r="18" spans="1:3">
      <c r="A18" s="1">
        <v>2006</v>
      </c>
      <c r="B18" s="1">
        <v>23.5</v>
      </c>
      <c r="C18" s="1">
        <v>2.64</v>
      </c>
    </row>
    <row r="19" spans="1:3">
      <c r="A19" s="1">
        <v>2007</v>
      </c>
      <c r="B19" s="1">
        <v>24.4</v>
      </c>
      <c r="C19" s="1">
        <v>2.68</v>
      </c>
    </row>
    <row r="20" spans="1:3">
      <c r="A20" s="1">
        <v>2008</v>
      </c>
      <c r="B20" s="1">
        <v>24</v>
      </c>
      <c r="C20" s="1">
        <v>2.69</v>
      </c>
    </row>
    <row r="21" spans="1:3">
      <c r="A21" s="1">
        <v>2009</v>
      </c>
      <c r="B21" s="1">
        <v>23.1</v>
      </c>
      <c r="C21" s="1">
        <v>2.62</v>
      </c>
    </row>
    <row r="22" spans="1:3">
      <c r="A22" s="1">
        <v>2010</v>
      </c>
      <c r="B22" s="1">
        <v>23.6</v>
      </c>
      <c r="C22" s="1">
        <v>2.62</v>
      </c>
    </row>
    <row r="23" spans="1:3">
      <c r="A23" s="1">
        <v>2011</v>
      </c>
      <c r="B23" s="1">
        <v>23.7</v>
      </c>
      <c r="C23" s="1">
        <v>2.66</v>
      </c>
    </row>
    <row r="24" spans="1:3">
      <c r="A24" s="1">
        <v>2012</v>
      </c>
      <c r="B24" s="1">
        <v>23.9</v>
      </c>
      <c r="C24" s="1">
        <v>2.71</v>
      </c>
    </row>
    <row r="25" spans="1:3">
      <c r="A25" s="1">
        <v>2013</v>
      </c>
      <c r="B25" s="1">
        <v>24.1</v>
      </c>
      <c r="C25" s="1">
        <v>2.75</v>
      </c>
    </row>
    <row r="26" spans="1:3">
      <c r="A26" s="1">
        <v>2014</v>
      </c>
      <c r="B26" s="1">
        <v>24.7</v>
      </c>
      <c r="C26" s="1">
        <v>2.79</v>
      </c>
    </row>
    <row r="27" spans="1:3">
      <c r="A27" s="1">
        <v>2015</v>
      </c>
      <c r="B27" s="1">
        <v>26.3</v>
      </c>
      <c r="C27" s="1">
        <v>2.82</v>
      </c>
    </row>
    <row r="28" spans="1:3">
      <c r="A28" s="1">
        <v>2016</v>
      </c>
      <c r="B28" s="1">
        <v>25.2</v>
      </c>
      <c r="C28" s="1">
        <v>2.81</v>
      </c>
    </row>
    <row r="29" spans="1:3">
      <c r="A29" s="1">
        <v>2017</v>
      </c>
      <c r="B29" s="1">
        <v>25.2</v>
      </c>
      <c r="C29" s="1">
        <v>2.83</v>
      </c>
    </row>
    <row r="30" spans="1:3">
      <c r="A30" s="1">
        <v>2018</v>
      </c>
      <c r="B30" s="1">
        <v>25.1</v>
      </c>
      <c r="C30" s="1">
        <v>2.83</v>
      </c>
    </row>
    <row r="31" spans="1:3">
      <c r="A31" s="1">
        <v>2019</v>
      </c>
      <c r="B31" s="1">
        <v>25</v>
      </c>
      <c r="C31" s="1">
        <v>2.83</v>
      </c>
    </row>
    <row r="32" spans="1:3">
      <c r="A32" s="1">
        <v>2020</v>
      </c>
      <c r="B32" s="1">
        <v>25.2</v>
      </c>
      <c r="C32" s="1">
        <v>2.82</v>
      </c>
    </row>
    <row r="33" spans="1:3">
      <c r="A33" s="1">
        <v>2021</v>
      </c>
      <c r="B33" s="1">
        <v>27.9</v>
      </c>
      <c r="C33" s="1">
        <v>2.85</v>
      </c>
    </row>
    <row r="34" spans="1:3">
      <c r="A34" s="1">
        <v>2022</v>
      </c>
      <c r="B34" s="1">
        <v>25.3</v>
      </c>
      <c r="C34" s="1">
        <v>2.8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51</v>
      </c>
    </row>
    <row r="3" spans="1:3">
      <c r="A3" s="2" t="s">
        <v>48</v>
      </c>
      <c r="B3" s="2" t="s">
        <v>49</v>
      </c>
      <c r="C3" s="2" t="s">
        <v>50</v>
      </c>
    </row>
    <row r="4" spans="1:3">
      <c r="A4" s="1" t="s">
        <v>40</v>
      </c>
      <c r="B4" s="1">
        <v>0.74</v>
      </c>
      <c r="C4" s="1">
        <v>1.6</v>
      </c>
    </row>
    <row r="5" spans="1:3">
      <c r="A5" s="1" t="s">
        <v>41</v>
      </c>
      <c r="B5" s="1">
        <v>0.7</v>
      </c>
      <c r="C5" s="1">
        <v>1.64</v>
      </c>
    </row>
    <row r="6" spans="1:3">
      <c r="A6" s="1" t="s">
        <v>42</v>
      </c>
      <c r="B6" s="1">
        <v>0.68</v>
      </c>
      <c r="C6" s="1">
        <v>1.77</v>
      </c>
    </row>
    <row r="7" spans="1:3">
      <c r="A7" s="1" t="s">
        <v>43</v>
      </c>
      <c r="B7" s="1">
        <v>0.68</v>
      </c>
      <c r="C7" s="1">
        <v>1.74</v>
      </c>
    </row>
    <row r="8" spans="1:3">
      <c r="A8" s="1" t="s">
        <v>44</v>
      </c>
      <c r="B8" s="1">
        <v>0.67</v>
      </c>
      <c r="C8" s="1">
        <v>1.97</v>
      </c>
    </row>
    <row r="9" spans="1:3">
      <c r="A9" s="1" t="s">
        <v>45</v>
      </c>
      <c r="B9" s="1">
        <v>0.61</v>
      </c>
      <c r="C9" s="1">
        <v>2.05</v>
      </c>
    </row>
    <row r="10" spans="1:3">
      <c r="A10" s="1" t="s">
        <v>46</v>
      </c>
      <c r="B10" s="1">
        <v>0.61</v>
      </c>
      <c r="C10" s="1">
        <v>1.91</v>
      </c>
    </row>
    <row r="11" spans="1:3">
      <c r="A11" s="1" t="s">
        <v>47</v>
      </c>
      <c r="B11" s="1">
        <v>0.51</v>
      </c>
      <c r="C11" s="1">
        <v>2.42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0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53</v>
      </c>
    </row>
    <row r="3" spans="1:2">
      <c r="A3" s="2" t="s">
        <v>30</v>
      </c>
      <c r="B3" s="2" t="s">
        <v>52</v>
      </c>
    </row>
    <row r="4" spans="1:2">
      <c r="A4" s="1">
        <v>1997</v>
      </c>
      <c r="B4" s="1">
        <v>0.165</v>
      </c>
    </row>
    <row r="5" spans="1:2">
      <c r="A5" s="1">
        <v>1998</v>
      </c>
      <c r="B5" s="1">
        <v>0.163</v>
      </c>
    </row>
    <row r="6" spans="1:2">
      <c r="A6" s="1">
        <v>1999</v>
      </c>
      <c r="B6" s="1">
        <v>0.165</v>
      </c>
    </row>
    <row r="7" spans="1:2">
      <c r="A7" s="1">
        <v>2000</v>
      </c>
      <c r="B7" s="1">
        <v>0.169</v>
      </c>
    </row>
    <row r="8" spans="1:2">
      <c r="A8" s="1">
        <v>2001</v>
      </c>
      <c r="B8" s="1">
        <v>0.176</v>
      </c>
    </row>
    <row r="9" spans="1:2">
      <c r="A9" s="1">
        <v>2002</v>
      </c>
      <c r="B9" s="1">
        <v>0.179</v>
      </c>
    </row>
    <row r="10" spans="1:2">
      <c r="A10" s="1">
        <v>2003</v>
      </c>
      <c r="B10" s="1">
        <v>0.18</v>
      </c>
    </row>
    <row r="11" spans="1:2">
      <c r="A11" s="1">
        <v>2004</v>
      </c>
      <c r="B11" s="1">
        <v>0.18</v>
      </c>
    </row>
    <row r="12" spans="1:2">
      <c r="A12" s="1">
        <v>2005</v>
      </c>
      <c r="B12" s="1">
        <v>0.182</v>
      </c>
    </row>
    <row r="13" spans="1:2">
      <c r="A13" s="1">
        <v>2006</v>
      </c>
      <c r="B13" s="1">
        <v>0.186</v>
      </c>
    </row>
    <row r="14" spans="1:2">
      <c r="A14" s="1">
        <v>2007</v>
      </c>
      <c r="B14" s="1">
        <v>0.191</v>
      </c>
    </row>
    <row r="15" spans="1:2">
      <c r="A15" s="1">
        <v>2008</v>
      </c>
      <c r="B15" s="1">
        <v>0.193</v>
      </c>
    </row>
    <row r="16" spans="1:2">
      <c r="A16" s="1">
        <v>2009</v>
      </c>
      <c r="B16" s="1">
        <v>0.194</v>
      </c>
    </row>
    <row r="17" spans="1:2">
      <c r="A17" s="1">
        <v>2010</v>
      </c>
      <c r="B17" s="1">
        <v>0.195</v>
      </c>
    </row>
    <row r="18" spans="1:2">
      <c r="A18" s="1">
        <v>2011</v>
      </c>
      <c r="B18" s="1">
        <v>0.198</v>
      </c>
    </row>
    <row r="19" spans="1:2">
      <c r="A19" s="1">
        <v>2012</v>
      </c>
      <c r="B19" s="1">
        <v>0.198</v>
      </c>
    </row>
    <row r="20" spans="1:2">
      <c r="A20" s="1">
        <v>2013</v>
      </c>
      <c r="B20" s="1">
        <v>0.201</v>
      </c>
    </row>
    <row r="21" spans="1:2">
      <c r="A21" s="1">
        <v>2014</v>
      </c>
      <c r="B21" s="1">
        <v>0.201</v>
      </c>
    </row>
    <row r="22" spans="1:2">
      <c r="A22" s="1">
        <v>2015</v>
      </c>
      <c r="B22" s="1">
        <v>0.208</v>
      </c>
    </row>
    <row r="23" spans="1:2">
      <c r="A23" s="1">
        <v>2016</v>
      </c>
      <c r="B23" s="1">
        <v>0.205</v>
      </c>
    </row>
    <row r="24" spans="1:2">
      <c r="A24" s="1">
        <v>2017</v>
      </c>
      <c r="B24" s="1">
        <v>0.204</v>
      </c>
    </row>
    <row r="25" spans="1:2">
      <c r="A25" s="1">
        <v>2018</v>
      </c>
      <c r="B25" s="1">
        <v>0.206</v>
      </c>
    </row>
    <row r="26" spans="1:2">
      <c r="A26" s="1">
        <v>2019</v>
      </c>
      <c r="B26" s="1">
        <v>0.206</v>
      </c>
    </row>
    <row r="27" spans="1:2">
      <c r="A27" s="1">
        <v>2020</v>
      </c>
      <c r="B27" s="1">
        <v>0.206</v>
      </c>
    </row>
    <row r="28" spans="1:2">
      <c r="A28" s="1">
        <v>2021</v>
      </c>
      <c r="B28" s="1">
        <v>0.209</v>
      </c>
    </row>
    <row r="29" spans="1:2">
      <c r="A29" s="1">
        <v>2022</v>
      </c>
      <c r="B29" s="1">
        <v>0.211</v>
      </c>
    </row>
    <row r="30" spans="1:2">
      <c r="A30" s="1">
        <v>2023</v>
      </c>
      <c r="B30" s="1">
        <v>0.208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57</v>
      </c>
    </row>
    <row r="3" spans="1:5">
      <c r="A3" s="2" t="s">
        <v>30</v>
      </c>
      <c r="B3" s="2" t="s">
        <v>35</v>
      </c>
      <c r="C3" s="2" t="s">
        <v>54</v>
      </c>
      <c r="D3" s="2" t="s">
        <v>55</v>
      </c>
      <c r="E3" s="2" t="s">
        <v>56</v>
      </c>
    </row>
    <row r="4" spans="1:5">
      <c r="A4" s="1">
        <v>2012</v>
      </c>
      <c r="B4" s="1">
        <v>1</v>
      </c>
      <c r="C4" s="1">
        <v>1</v>
      </c>
      <c r="D4" s="1">
        <v>1</v>
      </c>
      <c r="E4" s="1">
        <v>1</v>
      </c>
    </row>
    <row r="5" spans="1:5">
      <c r="A5" s="1">
        <v>2013</v>
      </c>
      <c r="B5" s="1">
        <v>1.06</v>
      </c>
      <c r="C5" s="1">
        <v>1.04</v>
      </c>
      <c r="D5" s="1">
        <v>1.24</v>
      </c>
      <c r="E5" s="1">
        <v>1.04</v>
      </c>
    </row>
    <row r="6" spans="1:5">
      <c r="A6" s="1">
        <v>2014</v>
      </c>
      <c r="B6" s="1">
        <v>1.13</v>
      </c>
      <c r="C6" s="1">
        <v>1.07</v>
      </c>
      <c r="D6" s="1">
        <v>1.3</v>
      </c>
      <c r="E6" s="1">
        <v>1.07</v>
      </c>
    </row>
    <row r="7" spans="1:5">
      <c r="A7" s="1">
        <v>2015</v>
      </c>
      <c r="B7" s="1">
        <v>1.3</v>
      </c>
      <c r="C7" s="1">
        <v>1.16</v>
      </c>
      <c r="D7" s="1">
        <v>1.37</v>
      </c>
      <c r="E7" s="1">
        <v>1.13</v>
      </c>
    </row>
    <row r="8" spans="1:5">
      <c r="A8" s="1">
        <v>2016</v>
      </c>
      <c r="B8" s="1">
        <v>1.41</v>
      </c>
      <c r="C8" s="1">
        <v>1.26</v>
      </c>
      <c r="D8" s="1">
        <v>1.54</v>
      </c>
      <c r="E8" s="1">
        <v>1.21</v>
      </c>
    </row>
    <row r="9" spans="1:5">
      <c r="A9" s="1">
        <v>2017</v>
      </c>
      <c r="B9" s="1">
        <v>1.63</v>
      </c>
      <c r="C9" s="1">
        <v>1.36</v>
      </c>
      <c r="D9" s="1">
        <v>1.83</v>
      </c>
      <c r="E9" s="1">
        <v>1.27</v>
      </c>
    </row>
    <row r="10" spans="1:5">
      <c r="A10" s="1">
        <v>2018</v>
      </c>
      <c r="B10" s="1">
        <v>1.77</v>
      </c>
      <c r="C10" s="1">
        <v>1.37</v>
      </c>
      <c r="D10" s="1">
        <v>1.8</v>
      </c>
      <c r="E10" s="1">
        <v>1.29</v>
      </c>
    </row>
    <row r="11" spans="1:5">
      <c r="A11" s="1">
        <v>2019</v>
      </c>
      <c r="B11" s="1">
        <v>1.93</v>
      </c>
      <c r="C11" s="1">
        <v>1.42</v>
      </c>
      <c r="D11" s="1">
        <v>2.1</v>
      </c>
      <c r="E11" s="1">
        <v>1.32</v>
      </c>
    </row>
    <row r="12" spans="1:5">
      <c r="A12" s="1">
        <v>2020</v>
      </c>
      <c r="B12" s="1">
        <v>2.14</v>
      </c>
      <c r="C12" s="1">
        <v>1.51</v>
      </c>
      <c r="D12" s="1">
        <v>2.19</v>
      </c>
      <c r="E12" s="1">
        <v>1.38</v>
      </c>
    </row>
    <row r="13" spans="1:5">
      <c r="A13" s="1">
        <v>2021</v>
      </c>
      <c r="B13" s="1">
        <v>2.39</v>
      </c>
      <c r="C13" s="1">
        <v>1.73</v>
      </c>
      <c r="D13" s="1">
        <v>2.71</v>
      </c>
      <c r="E13" s="1">
        <v>1.52</v>
      </c>
    </row>
    <row r="14" spans="1:5">
      <c r="A14" s="1">
        <v>2022</v>
      </c>
      <c r="B14" s="1">
        <v>2.35</v>
      </c>
      <c r="C14" s="1">
        <v>1.81</v>
      </c>
      <c r="D14" s="1">
        <v>2.68</v>
      </c>
      <c r="E14" s="1">
        <v>1.61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2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60</v>
      </c>
    </row>
    <row r="3" spans="1:3">
      <c r="A3" s="2" t="s">
        <v>30</v>
      </c>
      <c r="B3" s="2" t="s">
        <v>58</v>
      </c>
      <c r="C3" s="2" t="s">
        <v>59</v>
      </c>
    </row>
    <row r="4" spans="1:3">
      <c r="A4" s="1">
        <v>2014</v>
      </c>
      <c r="B4" s="1">
        <v>1.091</v>
      </c>
      <c r="C4" s="1">
        <v>2.674</v>
      </c>
    </row>
    <row r="5" spans="1:3">
      <c r="A5" s="1">
        <v>2015</v>
      </c>
      <c r="B5" s="1">
        <v>1.681</v>
      </c>
      <c r="C5" s="1">
        <v>4.65</v>
      </c>
    </row>
    <row r="6" spans="1:3">
      <c r="A6" s="1">
        <v>2016</v>
      </c>
      <c r="B6" s="1">
        <v>1.236</v>
      </c>
      <c r="C6" s="1">
        <v>3.921</v>
      </c>
    </row>
    <row r="7" spans="1:3">
      <c r="A7" s="1">
        <v>2017</v>
      </c>
      <c r="B7" s="1">
        <v>1.259</v>
      </c>
      <c r="C7" s="1">
        <v>6.041</v>
      </c>
    </row>
    <row r="8" spans="1:3">
      <c r="A8" s="1">
        <v>2018</v>
      </c>
      <c r="B8" s="1">
        <v>1.285</v>
      </c>
      <c r="C8" s="1">
        <v>4.59</v>
      </c>
    </row>
    <row r="9" spans="1:3">
      <c r="A9" s="1">
        <v>2019</v>
      </c>
      <c r="B9" s="1">
        <v>1.289</v>
      </c>
      <c r="C9" s="1">
        <v>4.719</v>
      </c>
    </row>
    <row r="10" spans="1:3">
      <c r="A10" s="1">
        <v>2020</v>
      </c>
      <c r="B10" s="1">
        <v>1.367</v>
      </c>
      <c r="C10" s="1">
        <v>5.931</v>
      </c>
    </row>
    <row r="11" spans="1:3">
      <c r="A11" s="1">
        <v>2021</v>
      </c>
      <c r="B11" s="1">
        <v>2.623</v>
      </c>
      <c r="C11" s="1">
        <v>7.69</v>
      </c>
    </row>
    <row r="12" spans="1:3">
      <c r="A12" s="1">
        <v>2022</v>
      </c>
      <c r="B12" s="1">
        <v>1.373</v>
      </c>
      <c r="C12" s="1">
        <v>2.496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D4A032E10694D9A95316B897475B2" ma:contentTypeVersion="2" ma:contentTypeDescription="Opprett et nytt dokument." ma:contentTypeScope="" ma:versionID="8141f1e0ce108fdb9b4ff956029f24d9">
  <xsd:schema xmlns:xsd="http://www.w3.org/2001/XMLSchema" xmlns:xs="http://www.w3.org/2001/XMLSchema" xmlns:p="http://schemas.microsoft.com/office/2006/metadata/properties" xmlns:ns2="5582fe7a-fd29-4404-920b-a14260bee6af" targetNamespace="http://schemas.microsoft.com/office/2006/metadata/properties" ma:root="true" ma:fieldsID="6cfce528a4878540cf8f4f96c4a5168a" ns2:_="">
    <xsd:import namespace="5582fe7a-fd29-4404-920b-a14260bee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2fe7a-fd29-4404-920b-a14260be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4C760D-52B1-462D-970D-A2A41D6E4F2F}"/>
</file>

<file path=customXml/itemProps2.xml><?xml version="1.0" encoding="utf-8"?>
<ds:datastoreItem xmlns:ds="http://schemas.openxmlformats.org/officeDocument/2006/customXml" ds:itemID="{AB669192-2F31-433D-A9A2-4A56C4929F9E}"/>
</file>

<file path=customXml/itemProps3.xml><?xml version="1.0" encoding="utf-8"?>
<ds:datastoreItem xmlns:ds="http://schemas.openxmlformats.org/officeDocument/2006/customXml" ds:itemID="{7E9CEFBC-D32C-4200-8FBC-3376A3B9E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Innhold</vt:lpstr>
      <vt:lpstr>Fig6-1</vt:lpstr>
      <vt:lpstr>Fig6-2</vt:lpstr>
      <vt:lpstr>Fig6-3</vt:lpstr>
      <vt:lpstr>Fig6-4</vt:lpstr>
      <vt:lpstr>Fig6-5</vt:lpstr>
      <vt:lpstr>Fig6-6</vt:lpstr>
      <vt:lpstr>Fig6-7</vt:lpstr>
      <vt:lpstr>Fig6-8</vt:lpstr>
      <vt:lpstr>Fig6-9</vt:lpstr>
      <vt:lpstr>Fig6-10</vt:lpstr>
      <vt:lpstr>Fig6-11</vt:lpstr>
      <vt:lpstr>Fig6-12</vt:lpstr>
      <vt:lpstr>Fig6-15</vt:lpstr>
      <vt:lpstr>Fig6-16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2024-06-11T12:00:11Z</dcterms:created>
  <dcterms:modified xsi:type="dcterms:W3CDTF">2024-06-11T12:00:11Z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0x01010078DD4A032E10694D9A95316B897475B2</vt:lpwstr>
  </property>
</Properties>
</file>