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7-1" sheetId="2" r:id="rId2"/>
    <sheet name="Fig7-2" sheetId="3" r:id="rId3"/>
    <sheet name="Fig7-3" sheetId="4" r:id="rId4"/>
    <sheet name="Fig7-4" sheetId="5" r:id="rId5"/>
    <sheet name="Fig7-5" sheetId="6" r:id="rId6"/>
    <sheet name="Fig7-6" sheetId="7" r:id="rId7"/>
    <sheet name="Fig7-7" sheetId="8" r:id="rId8"/>
    <sheet name="Fig7-8" sheetId="9" r:id="rId9"/>
    <sheet name="Fig7-9" sheetId="10" r:id="rId10"/>
    <sheet name="Fig7-10" sheetId="11" r:id="rId11"/>
    <sheet name="Fig7-11" sheetId="12" r:id="rId12"/>
    <sheet name="Fig7-12" sheetId="13" r:id="rId13"/>
    <sheet name="Fig7-13" sheetId="14" r:id="rId14"/>
    <sheet name="Fig7-14" sheetId="15" r:id="rId15"/>
    <sheet name="Fig7-15" sheetId="16" r:id="rId16"/>
    <sheet name="Fig7-16" sheetId="17" r:id="rId17"/>
    <sheet name="Fig7-17" sheetId="18" r:id="rId18"/>
    <sheet name="Fig7-18" sheetId="19" r:id="rId19"/>
    <sheet name="Fig7-19" sheetId="20" r:id="rId20"/>
    <sheet name="Fig7-20" sheetId="21" r:id="rId21"/>
    <sheet name="Fig7-21" sheetId="22" r:id="rId22"/>
    <sheet name="Fig7-22" sheetId="23" r:id="rId23"/>
    <sheet name="Fig7-23" sheetId="24" r:id="rId24"/>
    <sheet name="Fig7-24" sheetId="25" r:id="rId25"/>
    <sheet name="Fig7-25" sheetId="26" r:id="rId26"/>
    <sheet name="Fig7-26" sheetId="27" r:id="rId27"/>
  </sheets>
  <calcPr calcId="124519" fullCalcOnLoad="1"/>
</workbook>
</file>

<file path=xl/sharedStrings.xml><?xml version="1.0" encoding="utf-8"?>
<sst xmlns="http://schemas.openxmlformats.org/spreadsheetml/2006/main" count="196" uniqueCount="122">
  <si>
    <t xml:space="preserve"> Netto overføringer fra offentlig forvaltning etter alder. 1 000 2024-kroner</t>
  </si>
  <si>
    <t xml:space="preserve"> Aldersgruppen 67+ som andel av befolkningen i yrkesaktiv alder (20 – 66 år). Prosent</t>
  </si>
  <si>
    <t xml:space="preserve"> Anslått årlig vekst i strukturelle skatte- og avgiftsinntekter og bruk av fondsmidler. Mrd. 2024-kroner</t>
  </si>
  <si>
    <t xml:space="preserve"> Statens netto kontantstrøm fra petroleumsvirksomheten. Bokført. Andel av BNP for Fastlands-Norge. Prosent</t>
  </si>
  <si>
    <t xml:space="preserve"> Bruken av fondsmidler. Andel av BNP for Fastlands-Norge </t>
  </si>
  <si>
    <t xml:space="preserve"> Endringer i befolkningen etter aldersgrupper</t>
  </si>
  <si>
    <t xml:space="preserve"> Offentlige utgifter etter alder. 1 000 2024-kroner</t>
  </si>
  <si>
    <t xml:space="preserve"> Anslått årlig vekst i folketrygden og demografidrevne utgifter i helseforetakene og kommunesektoren</t>
  </si>
  <si>
    <t xml:space="preserve"> Vekst i offentlige utgifter fordelt på utgiftsområde, sammenliknet med 2024. Andeler av BNP for Fastlands-Norge</t>
  </si>
  <si>
    <t xml:space="preserve"> Endringer i offentlige utgifter fordelt på utgiftsområde. Årsgjennomsnitt for delperiodene 2025-2033 og 2034-2060. </t>
  </si>
  <si>
    <t xml:space="preserve"> Bidrag fra ulike antakelser til endringer i offentlige utgifter sammenliknet med 2024</t>
  </si>
  <si>
    <t xml:space="preserve"> Bidrag fra ulike antakelser til endringer i offentlige utgifter. Årsgjennomsnitt for delperiodene 2024 - 2033 og 2034 - 2060</t>
  </si>
  <si>
    <t xml:space="preserve"> Inndekningsbehovet, offentlige utgifter og inntekter. Andel av BNP Fastlands-Norge. Prosent</t>
  </si>
  <si>
    <t xml:space="preserve"> Betydning for fondsuttaket av fall i fondsverdien</t>
  </si>
  <si>
    <t xml:space="preserve"> Betydning for inndekningsbehovet av fall i fondsverdien</t>
  </si>
  <si>
    <t xml:space="preserve"> Reduksjon i inndekningsbehov i 2033 ved ulike retningsvalg. Mrd. 2024-kroner</t>
  </si>
  <si>
    <t xml:space="preserve"> Reduksjon i inndekningsbehov i 2060 ved ulike retningsvalg. Andeler av BNP fastlands-Norge. Prosentenheter</t>
  </si>
  <si>
    <t xml:space="preserve"> Statens netto kontantstrøm fra petroleumsvirksomheten (SNK)</t>
  </si>
  <si>
    <t xml:space="preserve"> Strukturelt oljekorrigert budsjettoverskudd. Andel av BNP for Fastlands-Norge</t>
  </si>
  <si>
    <t xml:space="preserve"> Endringer i offentlige utgifter frem mot 2060</t>
  </si>
  <si>
    <t xml:space="preserve"> Inndekningsbehovet i referanseforløpet</t>
  </si>
  <si>
    <t xml:space="preserve"> Gjennomsnittlig årlig standardvekst i offentlig tjenesteyting siste 10 år</t>
  </si>
  <si>
    <t xml:space="preserve"> Inndekningsbehovet</t>
  </si>
  <si>
    <t xml:space="preserve"> Bruken av innsatsvarer- og tjenester i offentlig tjenesteyting</t>
  </si>
  <si>
    <t xml:space="preserve"> Netto realinvesteringer i offentlig sivil tjenesteyting</t>
  </si>
  <si>
    <t>Innhold</t>
  </si>
  <si>
    <t>Figurtittel</t>
  </si>
  <si>
    <t>Alder</t>
  </si>
  <si>
    <t>Netto overføringer</t>
  </si>
  <si>
    <t>Fig7-1</t>
  </si>
  <si>
    <t>År</t>
  </si>
  <si>
    <t>67+/20-66</t>
  </si>
  <si>
    <t>Fig7-2</t>
  </si>
  <si>
    <t>2011 – 2019</t>
  </si>
  <si>
    <t>2025 – 2033</t>
  </si>
  <si>
    <t xml:space="preserve">  </t>
  </si>
  <si>
    <t>Fondsmidler</t>
  </si>
  <si>
    <t>Skatteinntekter</t>
  </si>
  <si>
    <t>Fig7-3</t>
  </si>
  <si>
    <t>SNK</t>
  </si>
  <si>
    <t>Fremskriving</t>
  </si>
  <si>
    <t>Fig7-4</t>
  </si>
  <si>
    <t>Historisk</t>
  </si>
  <si>
    <t>Fondsuttak</t>
  </si>
  <si>
    <t>Fig7-5</t>
  </si>
  <si>
    <t>1970 –&lt;br&gt; 2024</t>
  </si>
  <si>
    <t>2024 –&lt;br&gt; 2033</t>
  </si>
  <si>
    <t>2033 –&lt;br&gt; 2060</t>
  </si>
  <si>
    <t>2024 –&lt;br&gt; 2060</t>
  </si>
  <si>
    <t>0 – 19</t>
  </si>
  <si>
    <t>20 – 66</t>
  </si>
  <si>
    <t>67 – 74</t>
  </si>
  <si>
    <t>75+</t>
  </si>
  <si>
    <t>Fig7-6</t>
  </si>
  <si>
    <t>Offentlige utgifter</t>
  </si>
  <si>
    <t>Fig7-7</t>
  </si>
  <si>
    <t>Demografi HF og kommune</t>
  </si>
  <si>
    <t>Folketrygd</t>
  </si>
  <si>
    <t>Fig7-8</t>
  </si>
  <si>
    <t>Folketrygden</t>
  </si>
  <si>
    <t>Helse-, omsorgs- og utdanningstjenester</t>
  </si>
  <si>
    <t>Forsvar</t>
  </si>
  <si>
    <t>Andre utgifter</t>
  </si>
  <si>
    <t>Samlet</t>
  </si>
  <si>
    <t>Fig7-9</t>
  </si>
  <si>
    <t>2025 - 2033</t>
  </si>
  <si>
    <t>2034 - 2060</t>
  </si>
  <si>
    <t>Fig7-10</t>
  </si>
  <si>
    <t xml:space="preserve">Demografiske endringer </t>
  </si>
  <si>
    <t>Friskere aldring i eldreomsorgen</t>
  </si>
  <si>
    <t>Økt standard</t>
  </si>
  <si>
    <t>Foreslåtte endringer i pensjoner</t>
  </si>
  <si>
    <t>Ambisjoner bistand og forsvar</t>
  </si>
  <si>
    <t>Økt yrkesdeltaking blant eldre</t>
  </si>
  <si>
    <t>Fig7-11</t>
  </si>
  <si>
    <t>Fig7-12</t>
  </si>
  <si>
    <t>Inndekningsbehov</t>
  </si>
  <si>
    <t>Utgifter</t>
  </si>
  <si>
    <t>Inntekter</t>
  </si>
  <si>
    <t>Fig7-13</t>
  </si>
  <si>
    <t>Referanseforløp</t>
  </si>
  <si>
    <t>10 pst. lavere fondsverdi</t>
  </si>
  <si>
    <t>20 pst. lavere fondsverdi</t>
  </si>
  <si>
    <t>30 pst. lavere fondsverdi</t>
  </si>
  <si>
    <t>Fig7-14</t>
  </si>
  <si>
    <t>Fig7-15</t>
  </si>
  <si>
    <t>Økt yrkesdeltakelse blant eldre</t>
  </si>
  <si>
    <t>Økt sysselsetting blant innvandrere</t>
  </si>
  <si>
    <t>Redusert overgang til uføretrygd</t>
  </si>
  <si>
    <t>Flere uføre i arbeid</t>
  </si>
  <si>
    <t>Økt gjennomføring av yrkesfag</t>
  </si>
  <si>
    <t>Tidligere gjennomføring av høyere&lt;br&gt; utdanning</t>
  </si>
  <si>
    <t>Redusert ufrivillig deltid</t>
  </si>
  <si>
    <t xml:space="preserve"> </t>
  </si>
  <si>
    <t>Mer effektiv offentlig forvaltning</t>
  </si>
  <si>
    <t>Retningsvalg</t>
  </si>
  <si>
    <t>Mrd. 2024-kroner</t>
  </si>
  <si>
    <t>Fig7-16</t>
  </si>
  <si>
    <t>Tidligere gjennomføring av høyere &lt;br&gt;utdanning</t>
  </si>
  <si>
    <t>Kategori</t>
  </si>
  <si>
    <t>Prosent</t>
  </si>
  <si>
    <t>Fig7-17</t>
  </si>
  <si>
    <t>PM21</t>
  </si>
  <si>
    <t>PM24</t>
  </si>
  <si>
    <t>Fig7-18</t>
  </si>
  <si>
    <t>SOB, andel av BNP for Fastlands-Norge</t>
  </si>
  <si>
    <t>Fig7-19</t>
  </si>
  <si>
    <t>Fig7-20</t>
  </si>
  <si>
    <t>Fig7-21</t>
  </si>
  <si>
    <t>Gjennomsnittlig</t>
  </si>
  <si>
    <t>Fig7-22</t>
  </si>
  <si>
    <t xml:space="preserve"> Inndekningsbehov Høy standard.</t>
  </si>
  <si>
    <t xml:space="preserve"> Utgifter Høy standard</t>
  </si>
  <si>
    <t xml:space="preserve"> Inntekter  Høy standard</t>
  </si>
  <si>
    <t>Fig7-23</t>
  </si>
  <si>
    <t>Vekst i tråd med utviklingen i offentlig sysselsetting</t>
  </si>
  <si>
    <t>Fig7-24</t>
  </si>
  <si>
    <t>Fig7-25</t>
  </si>
  <si>
    <t xml:space="preserve"> Inndekningsbehov Høy innv.</t>
  </si>
  <si>
    <t xml:space="preserve"> Utgifter Høy innv.</t>
  </si>
  <si>
    <t xml:space="preserve"> Inntekter Høy innv.</t>
  </si>
  <si>
    <t>Fig7-26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</si>
</sst>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25</v>
      </c>
      <c r="B1" s="2" t="s">
        <v>26</v>
      </c>
    </row>
    <row r="2" spans="1:2">
      <c r="A2" s="1">
        <f>HYPERLINK("#'Fig7-1'!A1", "Fig7-1")</f>
        <v>0</v>
      </c>
      <c r="B2" s="1" t="s">
        <v>0</v>
      </c>
    </row>
    <row r="3" spans="1:2">
      <c r="A3" s="1">
        <f>HYPERLINK("#'Fig7-2'!A1", "Fig7-2")</f>
        <v>0</v>
      </c>
      <c r="B3" s="1" t="s">
        <v>1</v>
      </c>
    </row>
    <row r="4" spans="1:2">
      <c r="A4" s="1">
        <f>HYPERLINK("#'Fig7-3'!A1", "Fig7-3")</f>
        <v>0</v>
      </c>
      <c r="B4" s="1" t="s">
        <v>2</v>
      </c>
    </row>
    <row r="5" spans="1:2">
      <c r="A5" s="1">
        <f>HYPERLINK("#'Fig7-4'!A1", "Fig7-4")</f>
        <v>0</v>
      </c>
      <c r="B5" s="1" t="s">
        <v>3</v>
      </c>
    </row>
    <row r="6" spans="1:2">
      <c r="A6" s="1">
        <f>HYPERLINK("#'Fig7-5'!A1", "Fig7-5")</f>
        <v>0</v>
      </c>
      <c r="B6" s="1" t="s">
        <v>4</v>
      </c>
    </row>
    <row r="7" spans="1:2">
      <c r="A7" s="1">
        <f>HYPERLINK("#'Fig7-6'!A1", "Fig7-6")</f>
        <v>0</v>
      </c>
      <c r="B7" s="1" t="s">
        <v>5</v>
      </c>
    </row>
    <row r="8" spans="1:2">
      <c r="A8" s="1">
        <f>HYPERLINK("#'Fig7-7'!A1", "Fig7-7")</f>
        <v>0</v>
      </c>
      <c r="B8" s="1" t="s">
        <v>6</v>
      </c>
    </row>
    <row r="9" spans="1:2">
      <c r="A9" s="1">
        <f>HYPERLINK("#'Fig7-8'!A1", "Fig7-8")</f>
        <v>0</v>
      </c>
      <c r="B9" s="1" t="s">
        <v>7</v>
      </c>
    </row>
    <row r="10" spans="1:2">
      <c r="A10" s="1">
        <f>HYPERLINK("#'Fig7-9'!A1", "Fig7-9")</f>
        <v>0</v>
      </c>
      <c r="B10" s="1" t="s">
        <v>8</v>
      </c>
    </row>
    <row r="11" spans="1:2">
      <c r="A11" s="1">
        <f>HYPERLINK("#'Fig7-10'!A1", "Fig7-10")</f>
        <v>0</v>
      </c>
      <c r="B11" s="1" t="s">
        <v>9</v>
      </c>
    </row>
    <row r="12" spans="1:2">
      <c r="A12" s="1">
        <f>HYPERLINK("#'Fig7-11'!A1", "Fig7-11")</f>
        <v>0</v>
      </c>
      <c r="B12" s="1" t="s">
        <v>10</v>
      </c>
    </row>
    <row r="13" spans="1:2">
      <c r="A13" s="1">
        <f>HYPERLINK("#'Fig7-12'!A1", "Fig7-12")</f>
        <v>0</v>
      </c>
      <c r="B13" s="1" t="s">
        <v>11</v>
      </c>
    </row>
    <row r="14" spans="1:2">
      <c r="A14" s="1">
        <f>HYPERLINK("#'Fig7-13'!A1", "Fig7-13")</f>
        <v>0</v>
      </c>
      <c r="B14" s="1" t="s">
        <v>12</v>
      </c>
    </row>
    <row r="15" spans="1:2">
      <c r="A15" s="1">
        <f>HYPERLINK("#'Fig7-14'!A1", "Fig7-14")</f>
        <v>0</v>
      </c>
      <c r="B15" s="1" t="s">
        <v>13</v>
      </c>
    </row>
    <row r="16" spans="1:2">
      <c r="A16" s="1">
        <f>HYPERLINK("#'Fig7-15'!A1", "Fig7-15")</f>
        <v>0</v>
      </c>
      <c r="B16" s="1" t="s">
        <v>14</v>
      </c>
    </row>
    <row r="17" spans="1:2">
      <c r="A17" s="1">
        <f>HYPERLINK("#'Fig7-16'!A1", "Fig7-16")</f>
        <v>0</v>
      </c>
      <c r="B17" s="1" t="s">
        <v>15</v>
      </c>
    </row>
    <row r="18" spans="1:2">
      <c r="A18" s="1">
        <f>HYPERLINK("#'Fig7-17'!A1", "Fig7-17")</f>
        <v>0</v>
      </c>
      <c r="B18" s="1" t="s">
        <v>16</v>
      </c>
    </row>
    <row r="19" spans="1:2">
      <c r="A19" s="1">
        <f>HYPERLINK("#'Fig7-18'!A1", "Fig7-18")</f>
        <v>0</v>
      </c>
      <c r="B19" s="1" t="s">
        <v>17</v>
      </c>
    </row>
    <row r="20" spans="1:2">
      <c r="A20" s="1">
        <f>HYPERLINK("#'Fig7-19'!A1", "Fig7-19")</f>
        <v>0</v>
      </c>
      <c r="B20" s="1" t="s">
        <v>18</v>
      </c>
    </row>
    <row r="21" spans="1:2">
      <c r="A21" s="1">
        <f>HYPERLINK("#'Fig7-20'!A1", "Fig7-20")</f>
        <v>0</v>
      </c>
      <c r="B21" s="1" t="s">
        <v>19</v>
      </c>
    </row>
    <row r="22" spans="1:2">
      <c r="A22" s="1">
        <f>HYPERLINK("#'Fig7-21'!A1", "Fig7-21")</f>
        <v>0</v>
      </c>
      <c r="B22" s="1" t="s">
        <v>20</v>
      </c>
    </row>
    <row r="23" spans="1:2">
      <c r="A23" s="1">
        <f>HYPERLINK("#'Fig7-22'!A1", "Fig7-22")</f>
        <v>0</v>
      </c>
      <c r="B23" s="1" t="s">
        <v>21</v>
      </c>
    </row>
    <row r="24" spans="1:2">
      <c r="A24" s="1">
        <f>HYPERLINK("#'Fig7-23'!A1", "Fig7-23")</f>
        <v>0</v>
      </c>
      <c r="B24" s="1" t="s">
        <v>22</v>
      </c>
    </row>
    <row r="25" spans="1:2">
      <c r="A25" s="1">
        <f>HYPERLINK("#'Fig7-24'!A1", "Fig7-24")</f>
        <v>0</v>
      </c>
      <c r="B25" s="1" t="s">
        <v>23</v>
      </c>
    </row>
    <row r="26" spans="1:2">
      <c r="A26" s="1">
        <f>HYPERLINK("#'Fig7-25'!A1", "Fig7-25")</f>
        <v>0</v>
      </c>
      <c r="B26" s="1" t="s">
        <v>24</v>
      </c>
    </row>
    <row r="27" spans="1:2">
      <c r="A27" s="1">
        <f>HYPERLINK("#'Fig7-26'!A1", "Fig7-26")</f>
        <v>0</v>
      </c>
      <c r="B27" s="1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64</v>
      </c>
    </row>
    <row r="3" spans="1:6">
      <c r="A3" s="2" t="s">
        <v>30</v>
      </c>
      <c r="B3" s="2" t="s">
        <v>59</v>
      </c>
      <c r="C3" s="2" t="s">
        <v>60</v>
      </c>
      <c r="D3" s="2" t="s">
        <v>61</v>
      </c>
      <c r="E3" s="2" t="s">
        <v>62</v>
      </c>
      <c r="F3" s="2" t="s">
        <v>63</v>
      </c>
    </row>
    <row r="4" spans="1:6">
      <c r="A4" s="1">
        <v>2033</v>
      </c>
      <c r="B4" s="1">
        <v>0.8100000000000001</v>
      </c>
      <c r="C4" s="1">
        <v>0.34</v>
      </c>
      <c r="D4" s="1">
        <v>1.15</v>
      </c>
      <c r="E4" s="1">
        <v>-0.79</v>
      </c>
      <c r="F4" s="1">
        <v>1.5</v>
      </c>
    </row>
    <row r="5" spans="1:6">
      <c r="A5" s="1">
        <v>2060</v>
      </c>
      <c r="B5" s="1">
        <v>2.82</v>
      </c>
      <c r="C5" s="1">
        <v>3.14</v>
      </c>
      <c r="D5" s="1">
        <v>1.37</v>
      </c>
      <c r="E5" s="1">
        <v>-1.65</v>
      </c>
      <c r="F5" s="1">
        <v>5.7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67</v>
      </c>
    </row>
    <row r="3" spans="1:6">
      <c r="A3" s="2" t="s">
        <v>30</v>
      </c>
      <c r="B3" s="2" t="s">
        <v>59</v>
      </c>
      <c r="C3" s="2" t="s">
        <v>60</v>
      </c>
      <c r="D3" s="2" t="s">
        <v>61</v>
      </c>
      <c r="E3" s="2" t="s">
        <v>62</v>
      </c>
      <c r="F3" s="2" t="s">
        <v>63</v>
      </c>
    </row>
    <row r="4" spans="1:6">
      <c r="A4" s="1" t="s">
        <v>65</v>
      </c>
      <c r="B4" s="1">
        <v>0.09</v>
      </c>
      <c r="C4" s="1">
        <v>0.04</v>
      </c>
      <c r="D4" s="1">
        <v>0.13</v>
      </c>
      <c r="E4" s="1">
        <v>-0.09</v>
      </c>
      <c r="F4" s="1">
        <v>0.17</v>
      </c>
    </row>
    <row r="5" spans="1:6">
      <c r="A5" s="1" t="s">
        <v>66</v>
      </c>
      <c r="B5" s="1">
        <v>0.07000000000000001</v>
      </c>
      <c r="C5" s="1">
        <v>0.1</v>
      </c>
      <c r="D5" s="1">
        <v>0.01</v>
      </c>
      <c r="E5" s="1">
        <v>-0.03</v>
      </c>
      <c r="F5" s="1">
        <v>0.15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8" width="20.7109375" style="1" customWidth="1"/>
  </cols>
  <sheetData>
    <row r="1" spans="1:8">
      <c r="A1" s="2" t="s">
        <v>74</v>
      </c>
    </row>
    <row r="3" spans="1:8">
      <c r="A3" s="2" t="s">
        <v>30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73</v>
      </c>
      <c r="H3" s="2" t="s">
        <v>63</v>
      </c>
    </row>
    <row r="4" spans="1:8">
      <c r="A4" s="1">
        <v>2033</v>
      </c>
      <c r="B4" s="1">
        <v>0.21</v>
      </c>
      <c r="C4" s="1">
        <v>-0.27</v>
      </c>
      <c r="D4" s="1">
        <v>0.82</v>
      </c>
      <c r="E4" s="1">
        <v>-0.03</v>
      </c>
      <c r="F4" s="1">
        <v>1.06</v>
      </c>
      <c r="G4" s="1">
        <v>-0.3</v>
      </c>
      <c r="H4" s="1">
        <v>1.5</v>
      </c>
    </row>
    <row r="5" spans="1:8">
      <c r="A5" s="1">
        <v>2060</v>
      </c>
      <c r="B5" s="1">
        <v>5.21</v>
      </c>
      <c r="C5" s="1">
        <v>-2.26</v>
      </c>
      <c r="D5" s="1">
        <v>3.45</v>
      </c>
      <c r="E5" s="1">
        <v>0.45</v>
      </c>
      <c r="F5" s="1">
        <v>0.91</v>
      </c>
      <c r="G5" s="1">
        <v>-2.09</v>
      </c>
      <c r="H5" s="1">
        <v>5.67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8" width="20.7109375" style="1" customWidth="1"/>
  </cols>
  <sheetData>
    <row r="1" spans="1:8">
      <c r="A1" s="2" t="s">
        <v>75</v>
      </c>
    </row>
    <row r="3" spans="1:8">
      <c r="A3" s="2" t="s">
        <v>30</v>
      </c>
      <c r="B3" s="2" t="s">
        <v>68</v>
      </c>
      <c r="C3" s="2" t="s">
        <v>69</v>
      </c>
      <c r="D3" s="2" t="s">
        <v>70</v>
      </c>
      <c r="E3" s="2" t="s">
        <v>71</v>
      </c>
      <c r="F3" s="2" t="s">
        <v>72</v>
      </c>
      <c r="G3" s="2" t="s">
        <v>73</v>
      </c>
      <c r="H3" s="2" t="s">
        <v>63</v>
      </c>
    </row>
    <row r="4" spans="1:8">
      <c r="A4" s="1" t="s">
        <v>65</v>
      </c>
      <c r="B4" s="1">
        <v>0.02</v>
      </c>
      <c r="C4" s="1">
        <v>-0.03</v>
      </c>
      <c r="D4" s="1">
        <v>0.09</v>
      </c>
      <c r="E4" s="1">
        <v>-0.01</v>
      </c>
      <c r="F4" s="1">
        <v>0.12</v>
      </c>
      <c r="G4" s="1">
        <v>-0.03</v>
      </c>
      <c r="H4" s="1">
        <v>0.17</v>
      </c>
    </row>
    <row r="5" spans="1:8">
      <c r="A5" s="1" t="s">
        <v>66</v>
      </c>
      <c r="B5" s="1">
        <v>0.19</v>
      </c>
      <c r="C5" s="1">
        <v>-0.07000000000000001</v>
      </c>
      <c r="D5" s="1">
        <v>0.1</v>
      </c>
      <c r="E5" s="1">
        <v>0.02</v>
      </c>
      <c r="F5" s="1">
        <v>-0.01</v>
      </c>
      <c r="G5" s="1">
        <v>-0.07000000000000001</v>
      </c>
      <c r="H5" s="1">
        <v>0.15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40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79</v>
      </c>
    </row>
    <row r="3" spans="1:4">
      <c r="A3" s="2" t="s">
        <v>30</v>
      </c>
      <c r="B3" s="2" t="s">
        <v>76</v>
      </c>
      <c r="C3" s="2" t="s">
        <v>77</v>
      </c>
      <c r="D3" s="2" t="s">
        <v>78</v>
      </c>
    </row>
    <row r="4" spans="1:4">
      <c r="A4" s="1">
        <v>2024</v>
      </c>
      <c r="B4" s="1">
        <v>0</v>
      </c>
      <c r="C4" s="1">
        <v>0</v>
      </c>
      <c r="D4" s="1">
        <v>0</v>
      </c>
    </row>
    <row r="5" spans="1:4">
      <c r="A5" s="1">
        <v>2025</v>
      </c>
      <c r="B5" s="1">
        <v>0</v>
      </c>
      <c r="C5" s="1">
        <v>0.4</v>
      </c>
      <c r="D5" s="1">
        <v>0.4</v>
      </c>
    </row>
    <row r="6" spans="1:4">
      <c r="A6" s="1">
        <v>2026</v>
      </c>
      <c r="B6" s="1">
        <v>-0.5</v>
      </c>
      <c r="C6" s="1">
        <v>0.4</v>
      </c>
      <c r="D6" s="1">
        <v>0.8</v>
      </c>
    </row>
    <row r="7" spans="1:4">
      <c r="A7" s="1">
        <v>2027</v>
      </c>
      <c r="B7" s="1">
        <v>-0.6</v>
      </c>
      <c r="C7" s="1">
        <v>0.4</v>
      </c>
      <c r="D7" s="1">
        <v>1.1</v>
      </c>
    </row>
    <row r="8" spans="1:4">
      <c r="A8" s="1">
        <v>2028</v>
      </c>
      <c r="B8" s="1">
        <v>-0.7</v>
      </c>
      <c r="C8" s="1">
        <v>0.5</v>
      </c>
      <c r="D8" s="1">
        <v>1.3</v>
      </c>
    </row>
    <row r="9" spans="1:4">
      <c r="A9" s="1">
        <v>2029</v>
      </c>
      <c r="B9" s="1">
        <v>-0.7</v>
      </c>
      <c r="C9" s="1">
        <v>0.7</v>
      </c>
      <c r="D9" s="1">
        <v>1.4</v>
      </c>
    </row>
    <row r="10" spans="1:4">
      <c r="A10" s="1">
        <v>2030</v>
      </c>
      <c r="B10" s="1">
        <v>-0.6</v>
      </c>
      <c r="C10" s="1">
        <v>0.9</v>
      </c>
      <c r="D10" s="1">
        <v>1.5</v>
      </c>
    </row>
    <row r="11" spans="1:4">
      <c r="A11" s="1">
        <v>2031</v>
      </c>
      <c r="B11" s="1">
        <v>-0.4</v>
      </c>
      <c r="C11" s="1">
        <v>1.1</v>
      </c>
      <c r="D11" s="1">
        <v>1.5</v>
      </c>
    </row>
    <row r="12" spans="1:4">
      <c r="A12" s="1">
        <v>2032</v>
      </c>
      <c r="B12" s="1">
        <v>-0.2</v>
      </c>
      <c r="C12" s="1">
        <v>1.3</v>
      </c>
      <c r="D12" s="1">
        <v>1.5</v>
      </c>
    </row>
    <row r="13" spans="1:4">
      <c r="A13" s="1">
        <v>2033</v>
      </c>
      <c r="B13" s="1">
        <v>0</v>
      </c>
      <c r="C13" s="1">
        <v>1.5</v>
      </c>
      <c r="D13" s="1">
        <v>1.5</v>
      </c>
    </row>
    <row r="14" spans="1:4">
      <c r="A14" s="1">
        <v>2034</v>
      </c>
      <c r="B14" s="1">
        <v>0.3</v>
      </c>
      <c r="C14" s="1">
        <v>1.8</v>
      </c>
      <c r="D14" s="1">
        <v>1.5</v>
      </c>
    </row>
    <row r="15" spans="1:4">
      <c r="A15" s="1">
        <v>2035</v>
      </c>
      <c r="B15" s="1">
        <v>0.6</v>
      </c>
      <c r="C15" s="1">
        <v>2.1</v>
      </c>
      <c r="D15" s="1">
        <v>1.5</v>
      </c>
    </row>
    <row r="16" spans="1:4">
      <c r="A16" s="1">
        <v>2036</v>
      </c>
      <c r="B16" s="1">
        <v>0.8</v>
      </c>
      <c r="C16" s="1">
        <v>2.4</v>
      </c>
      <c r="D16" s="1">
        <v>1.6</v>
      </c>
    </row>
    <row r="17" spans="1:4">
      <c r="A17" s="1">
        <v>2037</v>
      </c>
      <c r="B17" s="1">
        <v>1</v>
      </c>
      <c r="C17" s="1">
        <v>2.6</v>
      </c>
      <c r="D17" s="1">
        <v>1.6</v>
      </c>
    </row>
    <row r="18" spans="1:4">
      <c r="A18" s="1">
        <v>2038</v>
      </c>
      <c r="B18" s="1">
        <v>1.2</v>
      </c>
      <c r="C18" s="1">
        <v>2.8</v>
      </c>
      <c r="D18" s="1">
        <v>1.5</v>
      </c>
    </row>
    <row r="19" spans="1:4">
      <c r="A19" s="1">
        <v>2039</v>
      </c>
      <c r="B19" s="1">
        <v>1.4</v>
      </c>
      <c r="C19" s="1">
        <v>3</v>
      </c>
      <c r="D19" s="1">
        <v>1.5</v>
      </c>
    </row>
    <row r="20" spans="1:4">
      <c r="A20" s="1">
        <v>2040</v>
      </c>
      <c r="B20" s="1">
        <v>1.6</v>
      </c>
      <c r="C20" s="1">
        <v>3.1</v>
      </c>
      <c r="D20" s="1">
        <v>1.5</v>
      </c>
    </row>
    <row r="21" spans="1:4">
      <c r="A21" s="1">
        <v>2041</v>
      </c>
      <c r="B21" s="1">
        <v>1.9</v>
      </c>
      <c r="C21" s="1">
        <v>3.3</v>
      </c>
      <c r="D21" s="1">
        <v>1.4</v>
      </c>
    </row>
    <row r="22" spans="1:4">
      <c r="A22" s="1">
        <v>2042</v>
      </c>
      <c r="B22" s="1">
        <v>2.1</v>
      </c>
      <c r="C22" s="1">
        <v>3.4</v>
      </c>
      <c r="D22" s="1">
        <v>1.3</v>
      </c>
    </row>
    <row r="23" spans="1:4">
      <c r="A23" s="1">
        <v>2043</v>
      </c>
      <c r="B23" s="1">
        <v>2.3</v>
      </c>
      <c r="C23" s="1">
        <v>3.6</v>
      </c>
      <c r="D23" s="1">
        <v>1.3</v>
      </c>
    </row>
    <row r="24" spans="1:4">
      <c r="A24" s="1">
        <v>2044</v>
      </c>
      <c r="B24" s="1">
        <v>2.5</v>
      </c>
      <c r="C24" s="1">
        <v>3.7</v>
      </c>
      <c r="D24" s="1">
        <v>1.2</v>
      </c>
    </row>
    <row r="25" spans="1:4">
      <c r="A25" s="1">
        <v>2045</v>
      </c>
      <c r="B25" s="1">
        <v>2.7</v>
      </c>
      <c r="C25" s="1">
        <v>3.8</v>
      </c>
      <c r="D25" s="1">
        <v>1.1</v>
      </c>
    </row>
    <row r="26" spans="1:4">
      <c r="A26" s="1">
        <v>2046</v>
      </c>
      <c r="B26" s="1">
        <v>2.9</v>
      </c>
      <c r="C26" s="1">
        <v>3.9</v>
      </c>
      <c r="D26" s="1">
        <v>1</v>
      </c>
    </row>
    <row r="27" spans="1:4">
      <c r="A27" s="1">
        <v>2047</v>
      </c>
      <c r="B27" s="1">
        <v>3.2</v>
      </c>
      <c r="C27" s="1">
        <v>4.1</v>
      </c>
      <c r="D27" s="1">
        <v>0.9</v>
      </c>
    </row>
    <row r="28" spans="1:4">
      <c r="A28" s="1">
        <v>2048</v>
      </c>
      <c r="B28" s="1">
        <v>3.4</v>
      </c>
      <c r="C28" s="1">
        <v>4.2</v>
      </c>
      <c r="D28" s="1">
        <v>0.8</v>
      </c>
    </row>
    <row r="29" spans="1:4">
      <c r="A29" s="1">
        <v>2049</v>
      </c>
      <c r="B29" s="1">
        <v>3.7</v>
      </c>
      <c r="C29" s="1">
        <v>4.4</v>
      </c>
      <c r="D29" s="1">
        <v>0.7</v>
      </c>
    </row>
    <row r="30" spans="1:4">
      <c r="A30" s="1">
        <v>2050</v>
      </c>
      <c r="B30" s="1">
        <v>3.9</v>
      </c>
      <c r="C30" s="1">
        <v>4.5</v>
      </c>
      <c r="D30" s="1">
        <v>0.6</v>
      </c>
    </row>
    <row r="31" spans="1:4">
      <c r="A31" s="1">
        <v>2051</v>
      </c>
      <c r="B31" s="1">
        <v>4.1</v>
      </c>
      <c r="C31" s="1">
        <v>4.6</v>
      </c>
      <c r="D31" s="1">
        <v>0.5</v>
      </c>
    </row>
    <row r="32" spans="1:4">
      <c r="A32" s="1">
        <v>2052</v>
      </c>
      <c r="B32" s="1">
        <v>4.3</v>
      </c>
      <c r="C32" s="1">
        <v>4.7</v>
      </c>
      <c r="D32" s="1">
        <v>0.4</v>
      </c>
    </row>
    <row r="33" spans="1:4">
      <c r="A33" s="1">
        <v>2053</v>
      </c>
      <c r="B33" s="1">
        <v>4.6</v>
      </c>
      <c r="C33" s="1">
        <v>4.8</v>
      </c>
      <c r="D33" s="1">
        <v>0.2</v>
      </c>
    </row>
    <row r="34" spans="1:4">
      <c r="A34" s="1">
        <v>2054</v>
      </c>
      <c r="B34" s="1">
        <v>4.8</v>
      </c>
      <c r="C34" s="1">
        <v>4.9</v>
      </c>
      <c r="D34" s="1">
        <v>0.1</v>
      </c>
    </row>
    <row r="35" spans="1:4">
      <c r="A35" s="1">
        <v>2055</v>
      </c>
      <c r="B35" s="1">
        <v>5</v>
      </c>
      <c r="C35" s="1">
        <v>5</v>
      </c>
      <c r="D35" s="1">
        <v>0</v>
      </c>
    </row>
    <row r="36" spans="1:4">
      <c r="A36" s="1">
        <v>2056</v>
      </c>
      <c r="B36" s="1">
        <v>5.3</v>
      </c>
      <c r="C36" s="1">
        <v>5.2</v>
      </c>
      <c r="D36" s="1">
        <v>-0.1</v>
      </c>
    </row>
    <row r="37" spans="1:4">
      <c r="A37" s="1">
        <v>2057</v>
      </c>
      <c r="B37" s="1">
        <v>5.5</v>
      </c>
      <c r="C37" s="1">
        <v>5.3</v>
      </c>
      <c r="D37" s="1">
        <v>-0.2</v>
      </c>
    </row>
    <row r="38" spans="1:4">
      <c r="A38" s="1">
        <v>2058</v>
      </c>
      <c r="B38" s="1">
        <v>5.7</v>
      </c>
      <c r="C38" s="1">
        <v>5.4</v>
      </c>
      <c r="D38" s="1">
        <v>-0.3</v>
      </c>
    </row>
    <row r="39" spans="1:4">
      <c r="A39" s="1">
        <v>2059</v>
      </c>
      <c r="B39" s="1">
        <v>5.9</v>
      </c>
      <c r="C39" s="1">
        <v>5.6</v>
      </c>
      <c r="D39" s="1">
        <v>-0.4</v>
      </c>
    </row>
    <row r="40" spans="1:4">
      <c r="A40" s="1">
        <v>2060</v>
      </c>
      <c r="B40" s="1">
        <v>6.2</v>
      </c>
      <c r="C40" s="1">
        <v>5.7</v>
      </c>
      <c r="D40" s="1">
        <v>-0.5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1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84</v>
      </c>
    </row>
    <row r="3" spans="1:6">
      <c r="A3" s="2" t="s">
        <v>30</v>
      </c>
      <c r="B3" s="2" t="s">
        <v>42</v>
      </c>
      <c r="C3" s="2" t="s">
        <v>80</v>
      </c>
      <c r="D3" s="2" t="s">
        <v>81</v>
      </c>
      <c r="E3" s="2" t="s">
        <v>82</v>
      </c>
      <c r="F3" s="2" t="s">
        <v>83</v>
      </c>
    </row>
    <row r="4" spans="1:6">
      <c r="A4" s="1">
        <v>2013</v>
      </c>
      <c r="B4" s="1">
        <v>5.3</v>
      </c>
    </row>
    <row r="5" spans="1:6">
      <c r="A5" s="1">
        <v>2014</v>
      </c>
      <c r="B5" s="1">
        <v>5.9</v>
      </c>
    </row>
    <row r="6" spans="1:6">
      <c r="A6" s="1">
        <v>2015</v>
      </c>
      <c r="B6" s="1">
        <v>6.5</v>
      </c>
    </row>
    <row r="7" spans="1:6">
      <c r="A7" s="1">
        <v>2016</v>
      </c>
      <c r="B7" s="1">
        <v>7.2</v>
      </c>
    </row>
    <row r="8" spans="1:6">
      <c r="A8" s="1">
        <v>2017</v>
      </c>
      <c r="B8" s="1">
        <v>7.2</v>
      </c>
    </row>
    <row r="9" spans="1:6">
      <c r="A9" s="1">
        <v>2018</v>
      </c>
      <c r="B9" s="1">
        <v>6.5</v>
      </c>
    </row>
    <row r="10" spans="1:6">
      <c r="A10" s="1">
        <v>2019</v>
      </c>
      <c r="B10" s="1">
        <v>7.2</v>
      </c>
    </row>
    <row r="11" spans="1:6">
      <c r="A11" s="1">
        <v>2020</v>
      </c>
      <c r="B11" s="1">
        <v>11</v>
      </c>
    </row>
    <row r="12" spans="1:6">
      <c r="A12" s="1">
        <v>2021</v>
      </c>
      <c r="B12" s="1">
        <v>10.1</v>
      </c>
    </row>
    <row r="13" spans="1:6">
      <c r="A13" s="1">
        <v>2022</v>
      </c>
      <c r="B13" s="1">
        <v>9.199999999999999</v>
      </c>
    </row>
    <row r="14" spans="1:6">
      <c r="A14" s="1">
        <v>2023</v>
      </c>
      <c r="B14" s="1">
        <v>9.699999999999999</v>
      </c>
    </row>
    <row r="15" spans="1:6">
      <c r="A15" s="1">
        <v>2024</v>
      </c>
      <c r="B15" s="1">
        <v>10.4</v>
      </c>
    </row>
    <row r="16" spans="1:6">
      <c r="A16" s="1">
        <v>2025</v>
      </c>
      <c r="C16" s="1">
        <v>12.6</v>
      </c>
    </row>
    <row r="17" spans="1:6">
      <c r="A17" s="1">
        <v>2026</v>
      </c>
      <c r="C17" s="1">
        <v>12.9</v>
      </c>
      <c r="D17" s="1">
        <v>11.7</v>
      </c>
      <c r="E17" s="1">
        <v>10.5</v>
      </c>
      <c r="F17" s="1">
        <v>9.300000000000001</v>
      </c>
    </row>
    <row r="18" spans="1:6">
      <c r="A18" s="1">
        <v>2027</v>
      </c>
      <c r="C18" s="1">
        <v>13.1</v>
      </c>
      <c r="D18" s="1">
        <v>11.9</v>
      </c>
      <c r="E18" s="1">
        <v>10.7</v>
      </c>
      <c r="F18" s="1">
        <v>9.5</v>
      </c>
    </row>
    <row r="19" spans="1:6">
      <c r="A19" s="1">
        <v>2028</v>
      </c>
      <c r="C19" s="1">
        <v>13.2</v>
      </c>
      <c r="D19" s="1">
        <v>12.1</v>
      </c>
      <c r="E19" s="1">
        <v>10.9</v>
      </c>
      <c r="F19" s="1">
        <v>9.699999999999999</v>
      </c>
    </row>
    <row r="20" spans="1:6">
      <c r="A20" s="1">
        <v>2029</v>
      </c>
      <c r="C20" s="1">
        <v>13.4</v>
      </c>
      <c r="D20" s="1">
        <v>12.2</v>
      </c>
      <c r="E20" s="1">
        <v>11.1</v>
      </c>
      <c r="F20" s="1">
        <v>9.9</v>
      </c>
    </row>
    <row r="21" spans="1:6">
      <c r="A21" s="1">
        <v>2030</v>
      </c>
      <c r="C21" s="1">
        <v>13.5</v>
      </c>
      <c r="D21" s="1">
        <v>12.3</v>
      </c>
      <c r="E21" s="1">
        <v>11.2</v>
      </c>
      <c r="F21" s="1">
        <v>10</v>
      </c>
    </row>
    <row r="22" spans="1:6">
      <c r="A22" s="1">
        <v>2031</v>
      </c>
      <c r="C22" s="1">
        <v>13.5</v>
      </c>
      <c r="D22" s="1">
        <v>12.4</v>
      </c>
      <c r="E22" s="1">
        <v>11.3</v>
      </c>
      <c r="F22" s="1">
        <v>10.2</v>
      </c>
    </row>
    <row r="23" spans="1:6">
      <c r="A23" s="1">
        <v>2032</v>
      </c>
      <c r="C23" s="1">
        <v>13.6</v>
      </c>
      <c r="D23" s="1">
        <v>12.5</v>
      </c>
      <c r="E23" s="1">
        <v>11.4</v>
      </c>
      <c r="F23" s="1">
        <v>10.2</v>
      </c>
    </row>
    <row r="24" spans="1:6">
      <c r="A24" s="1">
        <v>2033</v>
      </c>
      <c r="C24" s="1">
        <v>13.7</v>
      </c>
      <c r="D24" s="1">
        <v>12.5</v>
      </c>
      <c r="E24" s="1">
        <v>11.4</v>
      </c>
      <c r="F24" s="1">
        <v>10.3</v>
      </c>
    </row>
    <row r="25" spans="1:6">
      <c r="A25" s="1">
        <v>2034</v>
      </c>
      <c r="C25" s="1">
        <v>13.7</v>
      </c>
      <c r="D25" s="1">
        <v>12.6</v>
      </c>
      <c r="E25" s="1">
        <v>11.5</v>
      </c>
      <c r="F25" s="1">
        <v>10.4</v>
      </c>
    </row>
    <row r="26" spans="1:6">
      <c r="A26" s="1">
        <v>2035</v>
      </c>
      <c r="C26" s="1">
        <v>13.8</v>
      </c>
      <c r="D26" s="1">
        <v>12.7</v>
      </c>
      <c r="E26" s="1">
        <v>11.6</v>
      </c>
      <c r="F26" s="1">
        <v>10.5</v>
      </c>
    </row>
    <row r="27" spans="1:6">
      <c r="A27" s="1">
        <v>2036</v>
      </c>
      <c r="C27" s="1">
        <v>13.8</v>
      </c>
      <c r="D27" s="1">
        <v>12.7</v>
      </c>
      <c r="E27" s="1">
        <v>11.7</v>
      </c>
      <c r="F27" s="1">
        <v>10.6</v>
      </c>
    </row>
    <row r="28" spans="1:6">
      <c r="A28" s="1">
        <v>2037</v>
      </c>
      <c r="C28" s="1">
        <v>13.9</v>
      </c>
      <c r="D28" s="1">
        <v>12.8</v>
      </c>
      <c r="E28" s="1">
        <v>11.7</v>
      </c>
      <c r="F28" s="1">
        <v>10.7</v>
      </c>
    </row>
    <row r="29" spans="1:6">
      <c r="A29" s="1">
        <v>2038</v>
      </c>
      <c r="C29" s="1">
        <v>13.9</v>
      </c>
      <c r="D29" s="1">
        <v>12.8</v>
      </c>
      <c r="E29" s="1">
        <v>11.8</v>
      </c>
      <c r="F29" s="1">
        <v>10.7</v>
      </c>
    </row>
    <row r="30" spans="1:6">
      <c r="A30" s="1">
        <v>2039</v>
      </c>
      <c r="C30" s="1">
        <v>13.9</v>
      </c>
      <c r="D30" s="1">
        <v>12.9</v>
      </c>
      <c r="E30" s="1">
        <v>11.8</v>
      </c>
      <c r="F30" s="1">
        <v>10.8</v>
      </c>
    </row>
    <row r="31" spans="1:6">
      <c r="A31" s="1">
        <v>2040</v>
      </c>
      <c r="C31" s="1">
        <v>14</v>
      </c>
      <c r="D31" s="1">
        <v>12.9</v>
      </c>
      <c r="E31" s="1">
        <v>11.9</v>
      </c>
      <c r="F31" s="1">
        <v>10.8</v>
      </c>
    </row>
    <row r="32" spans="1:6">
      <c r="A32" s="1">
        <v>2041</v>
      </c>
      <c r="C32" s="1">
        <v>14</v>
      </c>
      <c r="D32" s="1">
        <v>12.9</v>
      </c>
      <c r="E32" s="1">
        <v>11.9</v>
      </c>
      <c r="F32" s="1">
        <v>10.9</v>
      </c>
    </row>
    <row r="33" spans="1:6">
      <c r="A33" s="1">
        <v>2042</v>
      </c>
      <c r="C33" s="1">
        <v>14</v>
      </c>
      <c r="D33" s="1">
        <v>13</v>
      </c>
      <c r="E33" s="1">
        <v>11.9</v>
      </c>
      <c r="F33" s="1">
        <v>10.9</v>
      </c>
    </row>
    <row r="34" spans="1:6">
      <c r="A34" s="1">
        <v>2043</v>
      </c>
      <c r="C34" s="1">
        <v>14</v>
      </c>
      <c r="D34" s="1">
        <v>13</v>
      </c>
      <c r="E34" s="1">
        <v>11.9</v>
      </c>
      <c r="F34" s="1">
        <v>10.9</v>
      </c>
    </row>
    <row r="35" spans="1:6">
      <c r="A35" s="1">
        <v>2044</v>
      </c>
      <c r="C35" s="1">
        <v>13.9</v>
      </c>
      <c r="D35" s="1">
        <v>12.9</v>
      </c>
      <c r="E35" s="1">
        <v>11.9</v>
      </c>
      <c r="F35" s="1">
        <v>10.9</v>
      </c>
    </row>
    <row r="36" spans="1:6">
      <c r="A36" s="1">
        <v>2045</v>
      </c>
      <c r="C36" s="1">
        <v>13.9</v>
      </c>
      <c r="D36" s="1">
        <v>12.9</v>
      </c>
      <c r="E36" s="1">
        <v>11.9</v>
      </c>
      <c r="F36" s="1">
        <v>10.9</v>
      </c>
    </row>
    <row r="37" spans="1:6">
      <c r="A37" s="1">
        <v>2046</v>
      </c>
      <c r="C37" s="1">
        <v>13.9</v>
      </c>
      <c r="D37" s="1">
        <v>12.9</v>
      </c>
      <c r="E37" s="1">
        <v>11.9</v>
      </c>
      <c r="F37" s="1">
        <v>10.9</v>
      </c>
    </row>
    <row r="38" spans="1:6">
      <c r="A38" s="1">
        <v>2047</v>
      </c>
      <c r="C38" s="1">
        <v>13.8</v>
      </c>
      <c r="D38" s="1">
        <v>12.9</v>
      </c>
      <c r="E38" s="1">
        <v>11.9</v>
      </c>
      <c r="F38" s="1">
        <v>10.9</v>
      </c>
    </row>
    <row r="39" spans="1:6">
      <c r="A39" s="1">
        <v>2048</v>
      </c>
      <c r="C39" s="1">
        <v>13.8</v>
      </c>
      <c r="D39" s="1">
        <v>12.8</v>
      </c>
      <c r="E39" s="1">
        <v>11.8</v>
      </c>
      <c r="F39" s="1">
        <v>10.9</v>
      </c>
    </row>
    <row r="40" spans="1:6">
      <c r="A40" s="1">
        <v>2049</v>
      </c>
      <c r="C40" s="1">
        <v>13.7</v>
      </c>
      <c r="D40" s="1">
        <v>12.8</v>
      </c>
      <c r="E40" s="1">
        <v>11.8</v>
      </c>
      <c r="F40" s="1">
        <v>10.8</v>
      </c>
    </row>
    <row r="41" spans="1:6">
      <c r="A41" s="1">
        <v>2050</v>
      </c>
      <c r="C41" s="1">
        <v>13.7</v>
      </c>
      <c r="D41" s="1">
        <v>12.7</v>
      </c>
      <c r="E41" s="1">
        <v>11.8</v>
      </c>
      <c r="F41" s="1">
        <v>10.8</v>
      </c>
    </row>
    <row r="42" spans="1:6">
      <c r="A42" s="1">
        <v>2051</v>
      </c>
      <c r="C42" s="1">
        <v>13.6</v>
      </c>
      <c r="D42" s="1">
        <v>12.7</v>
      </c>
      <c r="E42" s="1">
        <v>11.7</v>
      </c>
      <c r="F42" s="1">
        <v>10.8</v>
      </c>
    </row>
    <row r="43" spans="1:6">
      <c r="A43" s="1">
        <v>2052</v>
      </c>
      <c r="C43" s="1">
        <v>13.5</v>
      </c>
      <c r="D43" s="1">
        <v>12.6</v>
      </c>
      <c r="E43" s="1">
        <v>11.7</v>
      </c>
      <c r="F43" s="1">
        <v>10.7</v>
      </c>
    </row>
    <row r="44" spans="1:6">
      <c r="A44" s="1">
        <v>2053</v>
      </c>
      <c r="C44" s="1">
        <v>13.5</v>
      </c>
      <c r="D44" s="1">
        <v>12.5</v>
      </c>
      <c r="E44" s="1">
        <v>11.6</v>
      </c>
      <c r="F44" s="1">
        <v>10.7</v>
      </c>
    </row>
    <row r="45" spans="1:6">
      <c r="A45" s="1">
        <v>2054</v>
      </c>
      <c r="C45" s="1">
        <v>13.4</v>
      </c>
      <c r="D45" s="1">
        <v>12.5</v>
      </c>
      <c r="E45" s="1">
        <v>11.5</v>
      </c>
      <c r="F45" s="1">
        <v>10.6</v>
      </c>
    </row>
    <row r="46" spans="1:6">
      <c r="A46" s="1">
        <v>2055</v>
      </c>
      <c r="C46" s="1">
        <v>13.3</v>
      </c>
      <c r="D46" s="1">
        <v>12.4</v>
      </c>
      <c r="E46" s="1">
        <v>11.5</v>
      </c>
      <c r="F46" s="1">
        <v>10.6</v>
      </c>
    </row>
    <row r="47" spans="1:6">
      <c r="A47" s="1">
        <v>2056</v>
      </c>
      <c r="C47" s="1">
        <v>13.3</v>
      </c>
      <c r="D47" s="1">
        <v>12.3</v>
      </c>
      <c r="E47" s="1">
        <v>11.4</v>
      </c>
      <c r="F47" s="1">
        <v>10.5</v>
      </c>
    </row>
    <row r="48" spans="1:6">
      <c r="A48" s="1">
        <v>2057</v>
      </c>
      <c r="C48" s="1">
        <v>13.2</v>
      </c>
      <c r="D48" s="1">
        <v>12.3</v>
      </c>
      <c r="E48" s="1">
        <v>11.4</v>
      </c>
      <c r="F48" s="1">
        <v>10.5</v>
      </c>
    </row>
    <row r="49" spans="1:6">
      <c r="A49" s="1">
        <v>2058</v>
      </c>
      <c r="C49" s="1">
        <v>13.1</v>
      </c>
      <c r="D49" s="1">
        <v>12.2</v>
      </c>
      <c r="E49" s="1">
        <v>11.3</v>
      </c>
      <c r="F49" s="1">
        <v>10.4</v>
      </c>
    </row>
    <row r="50" spans="1:6">
      <c r="A50" s="1">
        <v>2059</v>
      </c>
      <c r="C50" s="1">
        <v>13</v>
      </c>
      <c r="D50" s="1">
        <v>12.2</v>
      </c>
      <c r="E50" s="1">
        <v>11.3</v>
      </c>
      <c r="F50" s="1">
        <v>10.4</v>
      </c>
    </row>
    <row r="51" spans="1:6">
      <c r="A51" s="1">
        <v>2060</v>
      </c>
      <c r="C51" s="1">
        <v>13</v>
      </c>
      <c r="D51" s="1">
        <v>12.1</v>
      </c>
      <c r="E51" s="1">
        <v>11.2</v>
      </c>
      <c r="F51" s="1">
        <v>10.3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0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85</v>
      </c>
    </row>
    <row r="3" spans="1:5">
      <c r="A3" s="2" t="s">
        <v>30</v>
      </c>
      <c r="B3" s="2" t="s">
        <v>80</v>
      </c>
      <c r="C3" s="2" t="s">
        <v>81</v>
      </c>
      <c r="D3" s="2" t="s">
        <v>82</v>
      </c>
      <c r="E3" s="2" t="s">
        <v>83</v>
      </c>
    </row>
    <row r="4" spans="1:5">
      <c r="A4" s="1">
        <v>2024</v>
      </c>
      <c r="B4" s="1">
        <v>0</v>
      </c>
      <c r="C4" s="1">
        <v>0</v>
      </c>
      <c r="D4" s="1">
        <v>0</v>
      </c>
      <c r="E4" s="1">
        <v>0</v>
      </c>
    </row>
    <row r="5" spans="1:5">
      <c r="A5" s="1">
        <v>2025</v>
      </c>
      <c r="B5" s="1">
        <v>0</v>
      </c>
      <c r="C5" s="1">
        <v>0</v>
      </c>
      <c r="D5" s="1">
        <v>0</v>
      </c>
      <c r="E5" s="1">
        <v>0</v>
      </c>
    </row>
    <row r="6" spans="1:5">
      <c r="A6" s="1">
        <v>2026</v>
      </c>
      <c r="B6" s="1">
        <v>-0.5</v>
      </c>
      <c r="C6" s="1">
        <v>0.8</v>
      </c>
      <c r="D6" s="1">
        <v>2</v>
      </c>
      <c r="E6" s="1">
        <v>3.2</v>
      </c>
    </row>
    <row r="7" spans="1:5">
      <c r="A7" s="1">
        <v>2027</v>
      </c>
      <c r="B7" s="1">
        <v>-0.6</v>
      </c>
      <c r="C7" s="1">
        <v>0.6</v>
      </c>
      <c r="D7" s="1">
        <v>1.8</v>
      </c>
      <c r="E7" s="1">
        <v>2.9</v>
      </c>
    </row>
    <row r="8" spans="1:5">
      <c r="A8" s="1">
        <v>2028</v>
      </c>
      <c r="B8" s="1">
        <v>-0.7</v>
      </c>
      <c r="C8" s="1">
        <v>0.4</v>
      </c>
      <c r="D8" s="1">
        <v>1.6</v>
      </c>
      <c r="E8" s="1">
        <v>2.8</v>
      </c>
    </row>
    <row r="9" spans="1:5">
      <c r="A9" s="1">
        <v>2029</v>
      </c>
      <c r="B9" s="1">
        <v>-0.7</v>
      </c>
      <c r="C9" s="1">
        <v>0.5</v>
      </c>
      <c r="D9" s="1">
        <v>1.6</v>
      </c>
      <c r="E9" s="1">
        <v>2.8</v>
      </c>
    </row>
    <row r="10" spans="1:5">
      <c r="A10" s="1">
        <v>2030</v>
      </c>
      <c r="B10" s="1">
        <v>-0.6</v>
      </c>
      <c r="C10" s="1">
        <v>0.5</v>
      </c>
      <c r="D10" s="1">
        <v>1.7</v>
      </c>
      <c r="E10" s="1">
        <v>2.8</v>
      </c>
    </row>
    <row r="11" spans="1:5">
      <c r="A11" s="1">
        <v>2031</v>
      </c>
      <c r="B11" s="1">
        <v>-0.4</v>
      </c>
      <c r="C11" s="1">
        <v>0.7</v>
      </c>
      <c r="D11" s="1">
        <v>1.8</v>
      </c>
      <c r="E11" s="1">
        <v>3</v>
      </c>
    </row>
    <row r="12" spans="1:5">
      <c r="A12" s="1">
        <v>2032</v>
      </c>
      <c r="B12" s="1">
        <v>-0.2</v>
      </c>
      <c r="C12" s="1">
        <v>0.9</v>
      </c>
      <c r="D12" s="1">
        <v>2</v>
      </c>
      <c r="E12" s="1">
        <v>3.1</v>
      </c>
    </row>
    <row r="13" spans="1:5">
      <c r="A13" s="1">
        <v>2033</v>
      </c>
      <c r="B13" s="1">
        <v>0</v>
      </c>
      <c r="C13" s="1">
        <v>1.1</v>
      </c>
      <c r="D13" s="1">
        <v>2.2</v>
      </c>
      <c r="E13" s="1">
        <v>3.3</v>
      </c>
    </row>
    <row r="14" spans="1:5">
      <c r="A14" s="1">
        <v>2034</v>
      </c>
      <c r="B14" s="1">
        <v>0.3</v>
      </c>
      <c r="C14" s="1">
        <v>1.4</v>
      </c>
      <c r="D14" s="1">
        <v>2.5</v>
      </c>
      <c r="E14" s="1">
        <v>3.6</v>
      </c>
    </row>
    <row r="15" spans="1:5">
      <c r="A15" s="1">
        <v>2035</v>
      </c>
      <c r="B15" s="1">
        <v>0.6</v>
      </c>
      <c r="C15" s="1">
        <v>1.7</v>
      </c>
      <c r="D15" s="1">
        <v>2.7</v>
      </c>
      <c r="E15" s="1">
        <v>3.8</v>
      </c>
    </row>
    <row r="16" spans="1:5">
      <c r="A16" s="1">
        <v>2036</v>
      </c>
      <c r="B16" s="1">
        <v>0.8</v>
      </c>
      <c r="C16" s="1">
        <v>1.9</v>
      </c>
      <c r="D16" s="1">
        <v>3</v>
      </c>
      <c r="E16" s="1">
        <v>4.1</v>
      </c>
    </row>
    <row r="17" spans="1:5">
      <c r="A17" s="1">
        <v>2037</v>
      </c>
      <c r="B17" s="1">
        <v>1</v>
      </c>
      <c r="C17" s="1">
        <v>2.1</v>
      </c>
      <c r="D17" s="1">
        <v>3.2</v>
      </c>
      <c r="E17" s="1">
        <v>4.2</v>
      </c>
    </row>
    <row r="18" spans="1:5">
      <c r="A18" s="1">
        <v>2038</v>
      </c>
      <c r="B18" s="1">
        <v>1.2</v>
      </c>
      <c r="C18" s="1">
        <v>2.3</v>
      </c>
      <c r="D18" s="1">
        <v>3.4</v>
      </c>
      <c r="E18" s="1">
        <v>4.4</v>
      </c>
    </row>
    <row r="19" spans="1:5">
      <c r="A19" s="1">
        <v>2039</v>
      </c>
      <c r="B19" s="1">
        <v>1.4</v>
      </c>
      <c r="C19" s="1">
        <v>2.5</v>
      </c>
      <c r="D19" s="1">
        <v>3.5</v>
      </c>
      <c r="E19" s="1">
        <v>4.6</v>
      </c>
    </row>
    <row r="20" spans="1:5">
      <c r="A20" s="1">
        <v>2040</v>
      </c>
      <c r="B20" s="1">
        <v>1.6</v>
      </c>
      <c r="C20" s="1">
        <v>2.7</v>
      </c>
      <c r="D20" s="1">
        <v>3.7</v>
      </c>
      <c r="E20" s="1">
        <v>4.8</v>
      </c>
    </row>
    <row r="21" spans="1:5">
      <c r="A21" s="1">
        <v>2041</v>
      </c>
      <c r="B21" s="1">
        <v>1.9</v>
      </c>
      <c r="C21" s="1">
        <v>2.9</v>
      </c>
      <c r="D21" s="1">
        <v>3.9</v>
      </c>
      <c r="E21" s="1">
        <v>5</v>
      </c>
    </row>
    <row r="22" spans="1:5">
      <c r="A22" s="1">
        <v>2042</v>
      </c>
      <c r="B22" s="1">
        <v>2.1</v>
      </c>
      <c r="C22" s="1">
        <v>3.1</v>
      </c>
      <c r="D22" s="1">
        <v>4.1</v>
      </c>
      <c r="E22" s="1">
        <v>5.1</v>
      </c>
    </row>
    <row r="23" spans="1:5">
      <c r="A23" s="1">
        <v>2043</v>
      </c>
      <c r="B23" s="1">
        <v>2.3</v>
      </c>
      <c r="C23" s="1">
        <v>3.3</v>
      </c>
      <c r="D23" s="1">
        <v>4.3</v>
      </c>
      <c r="E23" s="1">
        <v>5.3</v>
      </c>
    </row>
    <row r="24" spans="1:5">
      <c r="A24" s="1">
        <v>2044</v>
      </c>
      <c r="B24" s="1">
        <v>2.5</v>
      </c>
      <c r="C24" s="1">
        <v>3.5</v>
      </c>
      <c r="D24" s="1">
        <v>4.5</v>
      </c>
      <c r="E24" s="1">
        <v>5.5</v>
      </c>
    </row>
    <row r="25" spans="1:5">
      <c r="A25" s="1">
        <v>2045</v>
      </c>
      <c r="B25" s="1">
        <v>2.7</v>
      </c>
      <c r="C25" s="1">
        <v>3.7</v>
      </c>
      <c r="D25" s="1">
        <v>4.7</v>
      </c>
      <c r="E25" s="1">
        <v>5.7</v>
      </c>
    </row>
    <row r="26" spans="1:5">
      <c r="A26" s="1">
        <v>2046</v>
      </c>
      <c r="B26" s="1">
        <v>2.9</v>
      </c>
      <c r="C26" s="1">
        <v>3.9</v>
      </c>
      <c r="D26" s="1">
        <v>4.9</v>
      </c>
      <c r="E26" s="1">
        <v>5.9</v>
      </c>
    </row>
    <row r="27" spans="1:5">
      <c r="A27" s="1">
        <v>2047</v>
      </c>
      <c r="B27" s="1">
        <v>3.2</v>
      </c>
      <c r="C27" s="1">
        <v>4.2</v>
      </c>
      <c r="D27" s="1">
        <v>5.1</v>
      </c>
      <c r="E27" s="1">
        <v>6.1</v>
      </c>
    </row>
    <row r="28" spans="1:5">
      <c r="A28" s="1">
        <v>2048</v>
      </c>
      <c r="B28" s="1">
        <v>3.4</v>
      </c>
      <c r="C28" s="1">
        <v>4.4</v>
      </c>
      <c r="D28" s="1">
        <v>5.4</v>
      </c>
      <c r="E28" s="1">
        <v>6.3</v>
      </c>
    </row>
    <row r="29" spans="1:5">
      <c r="A29" s="1">
        <v>2049</v>
      </c>
      <c r="B29" s="1">
        <v>3.7</v>
      </c>
      <c r="C29" s="1">
        <v>4.6</v>
      </c>
      <c r="D29" s="1">
        <v>5.6</v>
      </c>
      <c r="E29" s="1">
        <v>6.6</v>
      </c>
    </row>
    <row r="30" spans="1:5">
      <c r="A30" s="1">
        <v>2050</v>
      </c>
      <c r="B30" s="1">
        <v>3.9</v>
      </c>
      <c r="C30" s="1">
        <v>4.9</v>
      </c>
      <c r="D30" s="1">
        <v>5.8</v>
      </c>
      <c r="E30" s="1">
        <v>6.8</v>
      </c>
    </row>
    <row r="31" spans="1:5">
      <c r="A31" s="1">
        <v>2051</v>
      </c>
      <c r="B31" s="1">
        <v>4.1</v>
      </c>
      <c r="C31" s="1">
        <v>5.1</v>
      </c>
      <c r="D31" s="1">
        <v>6</v>
      </c>
      <c r="E31" s="1">
        <v>7</v>
      </c>
    </row>
    <row r="32" spans="1:5">
      <c r="A32" s="1">
        <v>2052</v>
      </c>
      <c r="B32" s="1">
        <v>4.3</v>
      </c>
      <c r="C32" s="1">
        <v>5.3</v>
      </c>
      <c r="D32" s="1">
        <v>6.2</v>
      </c>
      <c r="E32" s="1">
        <v>7.2</v>
      </c>
    </row>
    <row r="33" spans="1:5">
      <c r="A33" s="1">
        <v>2053</v>
      </c>
      <c r="B33" s="1">
        <v>4.6</v>
      </c>
      <c r="C33" s="1">
        <v>5.5</v>
      </c>
      <c r="D33" s="1">
        <v>6.4</v>
      </c>
      <c r="E33" s="1">
        <v>7.4</v>
      </c>
    </row>
    <row r="34" spans="1:5">
      <c r="A34" s="1">
        <v>2054</v>
      </c>
      <c r="B34" s="1">
        <v>4.8</v>
      </c>
      <c r="C34" s="1">
        <v>5.7</v>
      </c>
      <c r="D34" s="1">
        <v>6.6</v>
      </c>
      <c r="E34" s="1">
        <v>7.6</v>
      </c>
    </row>
    <row r="35" spans="1:5">
      <c r="A35" s="1">
        <v>2055</v>
      </c>
      <c r="B35" s="1">
        <v>5</v>
      </c>
      <c r="C35" s="1">
        <v>5.9</v>
      </c>
      <c r="D35" s="1">
        <v>6.8</v>
      </c>
      <c r="E35" s="1">
        <v>7.8</v>
      </c>
    </row>
    <row r="36" spans="1:5">
      <c r="A36" s="1">
        <v>2056</v>
      </c>
      <c r="B36" s="1">
        <v>5.3</v>
      </c>
      <c r="C36" s="1">
        <v>6.2</v>
      </c>
      <c r="D36" s="1">
        <v>7.1</v>
      </c>
      <c r="E36" s="1">
        <v>8</v>
      </c>
    </row>
    <row r="37" spans="1:5">
      <c r="A37" s="1">
        <v>2057</v>
      </c>
      <c r="B37" s="1">
        <v>5.5</v>
      </c>
      <c r="C37" s="1">
        <v>6.4</v>
      </c>
      <c r="D37" s="1">
        <v>7.3</v>
      </c>
      <c r="E37" s="1">
        <v>8.199999999999999</v>
      </c>
    </row>
    <row r="38" spans="1:5">
      <c r="A38" s="1">
        <v>2058</v>
      </c>
      <c r="B38" s="1">
        <v>5.7</v>
      </c>
      <c r="C38" s="1">
        <v>6.6</v>
      </c>
      <c r="D38" s="1">
        <v>7.5</v>
      </c>
      <c r="E38" s="1">
        <v>8.4</v>
      </c>
    </row>
    <row r="39" spans="1:5">
      <c r="A39" s="1">
        <v>2059</v>
      </c>
      <c r="B39" s="1">
        <v>5.9</v>
      </c>
      <c r="C39" s="1">
        <v>6.8</v>
      </c>
      <c r="D39" s="1">
        <v>7.7</v>
      </c>
      <c r="E39" s="1">
        <v>8.6</v>
      </c>
    </row>
    <row r="40" spans="1:5">
      <c r="A40" s="1">
        <v>2060</v>
      </c>
      <c r="B40" s="1">
        <v>6.2</v>
      </c>
      <c r="C40" s="1">
        <v>7.1</v>
      </c>
      <c r="D40" s="1">
        <v>8</v>
      </c>
      <c r="E40" s="1">
        <v>8.800000000000001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97</v>
      </c>
    </row>
    <row r="3" spans="1:2">
      <c r="A3" s="2" t="s">
        <v>95</v>
      </c>
      <c r="B3" s="2" t="s">
        <v>96</v>
      </c>
    </row>
    <row r="4" spans="1:2">
      <c r="A4" s="1" t="s">
        <v>86</v>
      </c>
      <c r="B4" s="1">
        <v>-3.7</v>
      </c>
    </row>
    <row r="5" spans="1:2">
      <c r="A5" s="1" t="s">
        <v>87</v>
      </c>
      <c r="B5" s="1">
        <v>-18</v>
      </c>
    </row>
    <row r="6" spans="1:2">
      <c r="A6" s="1" t="s">
        <v>88</v>
      </c>
      <c r="B6" s="1">
        <v>-54.1</v>
      </c>
    </row>
    <row r="7" spans="1:2">
      <c r="A7" s="1" t="s">
        <v>89</v>
      </c>
      <c r="B7" s="1">
        <v>-7.4</v>
      </c>
    </row>
    <row r="8" spans="1:2">
      <c r="A8" s="1" t="s">
        <v>90</v>
      </c>
      <c r="B8" s="1">
        <v>-1.8</v>
      </c>
    </row>
    <row r="9" spans="1:2">
      <c r="A9" s="1" t="s">
        <v>91</v>
      </c>
      <c r="B9" s="1">
        <v>-7.7</v>
      </c>
    </row>
    <row r="10" spans="1:2">
      <c r="A10" s="1" t="s">
        <v>92</v>
      </c>
      <c r="B10" s="1">
        <v>-18.8</v>
      </c>
    </row>
    <row r="11" spans="1:2">
      <c r="A11" s="1" t="s">
        <v>93</v>
      </c>
    </row>
    <row r="12" spans="1:2">
      <c r="A12" s="1" t="s">
        <v>94</v>
      </c>
      <c r="B12" s="1">
        <v>-26.8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12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101</v>
      </c>
    </row>
    <row r="3" spans="1:2">
      <c r="A3" s="2" t="s">
        <v>99</v>
      </c>
      <c r="B3" s="2" t="s">
        <v>100</v>
      </c>
    </row>
    <row r="4" spans="1:2">
      <c r="A4" s="1" t="s">
        <v>94</v>
      </c>
      <c r="B4" s="1">
        <v>-3.2</v>
      </c>
    </row>
    <row r="5" spans="1:2">
      <c r="A5" s="1" t="s">
        <v>93</v>
      </c>
    </row>
    <row r="6" spans="1:2">
      <c r="A6" s="1" t="s">
        <v>92</v>
      </c>
      <c r="B6" s="1">
        <v>-0.7</v>
      </c>
    </row>
    <row r="7" spans="1:2">
      <c r="A7" s="1" t="s">
        <v>98</v>
      </c>
      <c r="B7" s="1">
        <v>-0.3</v>
      </c>
    </row>
    <row r="8" spans="1:2">
      <c r="A8" s="1" t="s">
        <v>90</v>
      </c>
      <c r="B8" s="1">
        <v>-0.2</v>
      </c>
    </row>
    <row r="9" spans="1:2">
      <c r="A9" s="1" t="s">
        <v>89</v>
      </c>
      <c r="B9" s="1">
        <v>-0.4</v>
      </c>
    </row>
    <row r="10" spans="1:2">
      <c r="A10" s="1" t="s">
        <v>88</v>
      </c>
      <c r="B10" s="1">
        <v>-2.2</v>
      </c>
    </row>
    <row r="11" spans="1:2">
      <c r="A11" s="1" t="s">
        <v>87</v>
      </c>
      <c r="B11" s="1">
        <v>-0.6</v>
      </c>
    </row>
    <row r="12" spans="1:2">
      <c r="A12" s="1" t="s">
        <v>86</v>
      </c>
      <c r="B12" s="1">
        <v>-0.8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51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104</v>
      </c>
    </row>
    <row r="3" spans="1:4">
      <c r="A3" s="2" t="s">
        <v>30</v>
      </c>
      <c r="B3" s="2" t="s">
        <v>39</v>
      </c>
      <c r="C3" s="2" t="s">
        <v>102</v>
      </c>
      <c r="D3" s="2" t="s">
        <v>103</v>
      </c>
    </row>
    <row r="4" spans="1:4">
      <c r="A4" s="1">
        <v>2013</v>
      </c>
      <c r="B4" s="1">
        <v>14.3</v>
      </c>
    </row>
    <row r="5" spans="1:4">
      <c r="A5" s="1">
        <v>2014</v>
      </c>
      <c r="B5" s="1">
        <v>12.3</v>
      </c>
    </row>
    <row r="6" spans="1:4">
      <c r="A6" s="1">
        <v>2015</v>
      </c>
      <c r="B6" s="1">
        <v>8.300000000000001</v>
      </c>
    </row>
    <row r="7" spans="1:4">
      <c r="A7" s="1">
        <v>2016</v>
      </c>
      <c r="B7" s="1">
        <v>4.6</v>
      </c>
    </row>
    <row r="8" spans="1:4">
      <c r="A8" s="1">
        <v>2017</v>
      </c>
      <c r="B8" s="1">
        <v>6</v>
      </c>
    </row>
    <row r="9" spans="1:4">
      <c r="A9" s="1">
        <v>2018</v>
      </c>
      <c r="B9" s="1">
        <v>8.6</v>
      </c>
    </row>
    <row r="10" spans="1:4">
      <c r="A10" s="1">
        <v>2019</v>
      </c>
      <c r="B10" s="1">
        <v>8.4</v>
      </c>
    </row>
    <row r="11" spans="1:4">
      <c r="A11" s="1">
        <v>2020</v>
      </c>
      <c r="B11" s="1">
        <v>3.5</v>
      </c>
      <c r="C11" s="1">
        <v>3.6</v>
      </c>
    </row>
    <row r="12" spans="1:4">
      <c r="A12" s="1">
        <v>2021</v>
      </c>
      <c r="B12" s="1">
        <v>8.699999999999999</v>
      </c>
      <c r="C12" s="1">
        <v>3.1</v>
      </c>
    </row>
    <row r="13" spans="1:4">
      <c r="A13" s="1">
        <v>2022</v>
      </c>
      <c r="B13" s="1">
        <v>35.2</v>
      </c>
      <c r="C13" s="1">
        <v>6.2</v>
      </c>
    </row>
    <row r="14" spans="1:4">
      <c r="A14" s="1">
        <v>2023</v>
      </c>
      <c r="B14" s="1">
        <v>25.4</v>
      </c>
      <c r="C14" s="1">
        <v>8.199999999999999</v>
      </c>
      <c r="D14" s="1">
        <v>25.4</v>
      </c>
    </row>
    <row r="15" spans="1:4">
      <c r="A15" s="1">
        <v>2024</v>
      </c>
      <c r="C15" s="1">
        <v>8.800000000000001</v>
      </c>
      <c r="D15" s="1">
        <v>16.5</v>
      </c>
    </row>
    <row r="16" spans="1:4">
      <c r="A16" s="1">
        <v>2025</v>
      </c>
      <c r="C16" s="1">
        <v>9.1</v>
      </c>
      <c r="D16" s="1">
        <v>14.9</v>
      </c>
    </row>
    <row r="17" spans="1:4">
      <c r="A17" s="1">
        <v>2026</v>
      </c>
      <c r="C17" s="1">
        <v>8.6</v>
      </c>
      <c r="D17" s="1">
        <v>14</v>
      </c>
    </row>
    <row r="18" spans="1:4">
      <c r="A18" s="1">
        <v>2027</v>
      </c>
      <c r="C18" s="1">
        <v>7.7</v>
      </c>
      <c r="D18" s="1">
        <v>11.9</v>
      </c>
    </row>
    <row r="19" spans="1:4">
      <c r="A19" s="1">
        <v>2028</v>
      </c>
      <c r="C19" s="1">
        <v>6.9</v>
      </c>
      <c r="D19" s="1">
        <v>10.6</v>
      </c>
    </row>
    <row r="20" spans="1:4">
      <c r="A20" s="1">
        <v>2029</v>
      </c>
      <c r="C20" s="1">
        <v>6.1</v>
      </c>
      <c r="D20" s="1">
        <v>9</v>
      </c>
    </row>
    <row r="21" spans="1:4">
      <c r="A21" s="1">
        <v>2030</v>
      </c>
      <c r="C21" s="1">
        <v>5.5</v>
      </c>
      <c r="D21" s="1">
        <v>7.8</v>
      </c>
    </row>
    <row r="22" spans="1:4">
      <c r="A22" s="1">
        <v>2031</v>
      </c>
      <c r="C22" s="1">
        <v>5</v>
      </c>
      <c r="D22" s="1">
        <v>6.9</v>
      </c>
    </row>
    <row r="23" spans="1:4">
      <c r="A23" s="1">
        <v>2032</v>
      </c>
      <c r="C23" s="1">
        <v>4.5</v>
      </c>
      <c r="D23" s="1">
        <v>6.4</v>
      </c>
    </row>
    <row r="24" spans="1:4">
      <c r="A24" s="1">
        <v>2033</v>
      </c>
      <c r="C24" s="1">
        <v>4</v>
      </c>
      <c r="D24" s="1">
        <v>6.2</v>
      </c>
    </row>
    <row r="25" spans="1:4">
      <c r="A25" s="1">
        <v>2034</v>
      </c>
      <c r="C25" s="1">
        <v>3.6</v>
      </c>
      <c r="D25" s="1">
        <v>6</v>
      </c>
    </row>
    <row r="26" spans="1:4">
      <c r="A26" s="1">
        <v>2035</v>
      </c>
      <c r="C26" s="1">
        <v>3.2</v>
      </c>
      <c r="D26" s="1">
        <v>5.7</v>
      </c>
    </row>
    <row r="27" spans="1:4">
      <c r="A27" s="1">
        <v>2036</v>
      </c>
      <c r="C27" s="1">
        <v>2.8</v>
      </c>
      <c r="D27" s="1">
        <v>5.5</v>
      </c>
    </row>
    <row r="28" spans="1:4">
      <c r="A28" s="1">
        <v>2037</v>
      </c>
      <c r="C28" s="1">
        <v>2.6</v>
      </c>
      <c r="D28" s="1">
        <v>5.3</v>
      </c>
    </row>
    <row r="29" spans="1:4">
      <c r="A29" s="1">
        <v>2038</v>
      </c>
      <c r="C29" s="1">
        <v>2.3</v>
      </c>
      <c r="D29" s="1">
        <v>5</v>
      </c>
    </row>
    <row r="30" spans="1:4">
      <c r="A30" s="1">
        <v>2039</v>
      </c>
      <c r="C30" s="1">
        <v>2</v>
      </c>
      <c r="D30" s="1">
        <v>4.6</v>
      </c>
    </row>
    <row r="31" spans="1:4">
      <c r="A31" s="1">
        <v>2040</v>
      </c>
      <c r="C31" s="1">
        <v>1.8</v>
      </c>
      <c r="D31" s="1">
        <v>4.3</v>
      </c>
    </row>
    <row r="32" spans="1:4">
      <c r="A32" s="1">
        <v>2041</v>
      </c>
      <c r="C32" s="1">
        <v>1.5</v>
      </c>
      <c r="D32" s="1">
        <v>4</v>
      </c>
    </row>
    <row r="33" spans="1:4">
      <c r="A33" s="1">
        <v>2042</v>
      </c>
      <c r="C33" s="1">
        <v>1.4</v>
      </c>
      <c r="D33" s="1">
        <v>3.6</v>
      </c>
    </row>
    <row r="34" spans="1:4">
      <c r="A34" s="1">
        <v>2043</v>
      </c>
      <c r="C34" s="1">
        <v>1.3</v>
      </c>
      <c r="D34" s="1">
        <v>3.3</v>
      </c>
    </row>
    <row r="35" spans="1:4">
      <c r="A35" s="1">
        <v>2044</v>
      </c>
      <c r="C35" s="1">
        <v>1.1</v>
      </c>
      <c r="D35" s="1">
        <v>3</v>
      </c>
    </row>
    <row r="36" spans="1:4">
      <c r="A36" s="1">
        <v>2045</v>
      </c>
      <c r="C36" s="1">
        <v>0.9</v>
      </c>
      <c r="D36" s="1">
        <v>2.7</v>
      </c>
    </row>
    <row r="37" spans="1:4">
      <c r="A37" s="1">
        <v>2046</v>
      </c>
      <c r="C37" s="1">
        <v>0.8</v>
      </c>
      <c r="D37" s="1">
        <v>2.4</v>
      </c>
    </row>
    <row r="38" spans="1:4">
      <c r="A38" s="1">
        <v>2047</v>
      </c>
      <c r="C38" s="1">
        <v>0.7</v>
      </c>
      <c r="D38" s="1">
        <v>2.2</v>
      </c>
    </row>
    <row r="39" spans="1:4">
      <c r="A39" s="1">
        <v>2048</v>
      </c>
      <c r="C39" s="1">
        <v>0.7</v>
      </c>
      <c r="D39" s="1">
        <v>2</v>
      </c>
    </row>
    <row r="40" spans="1:4">
      <c r="A40" s="1">
        <v>2049</v>
      </c>
      <c r="C40" s="1">
        <v>0.6</v>
      </c>
      <c r="D40" s="1">
        <v>1.9</v>
      </c>
    </row>
    <row r="41" spans="1:4">
      <c r="A41" s="1">
        <v>2050</v>
      </c>
      <c r="C41" s="1">
        <v>0.6</v>
      </c>
      <c r="D41" s="1">
        <v>1.7</v>
      </c>
    </row>
    <row r="42" spans="1:4">
      <c r="A42" s="1">
        <v>2051</v>
      </c>
      <c r="C42" s="1">
        <v>0.5</v>
      </c>
      <c r="D42" s="1">
        <v>1.6</v>
      </c>
    </row>
    <row r="43" spans="1:4">
      <c r="A43" s="1">
        <v>2052</v>
      </c>
      <c r="C43" s="1">
        <v>0.5</v>
      </c>
      <c r="D43" s="1">
        <v>1.5</v>
      </c>
    </row>
    <row r="44" spans="1:4">
      <c r="A44" s="1">
        <v>2053</v>
      </c>
      <c r="C44" s="1">
        <v>0.4</v>
      </c>
      <c r="D44" s="1">
        <v>1.3</v>
      </c>
    </row>
    <row r="45" spans="1:4">
      <c r="A45" s="1">
        <v>2054</v>
      </c>
      <c r="C45" s="1">
        <v>0.4</v>
      </c>
      <c r="D45" s="1">
        <v>1.2</v>
      </c>
    </row>
    <row r="46" spans="1:4">
      <c r="A46" s="1">
        <v>2055</v>
      </c>
      <c r="C46" s="1">
        <v>0.4</v>
      </c>
      <c r="D46" s="1">
        <v>1.2</v>
      </c>
    </row>
    <row r="47" spans="1:4">
      <c r="A47" s="1">
        <v>2056</v>
      </c>
      <c r="C47" s="1">
        <v>0.3</v>
      </c>
      <c r="D47" s="1">
        <v>1.1</v>
      </c>
    </row>
    <row r="48" spans="1:4">
      <c r="A48" s="1">
        <v>2057</v>
      </c>
      <c r="C48" s="1">
        <v>0.3</v>
      </c>
      <c r="D48" s="1">
        <v>1.1</v>
      </c>
    </row>
    <row r="49" spans="1:4">
      <c r="A49" s="1">
        <v>2058</v>
      </c>
      <c r="C49" s="1">
        <v>0.3</v>
      </c>
      <c r="D49" s="1">
        <v>1</v>
      </c>
    </row>
    <row r="50" spans="1:4">
      <c r="A50" s="1">
        <v>2059</v>
      </c>
      <c r="C50" s="1">
        <v>0.3</v>
      </c>
      <c r="D50" s="1">
        <v>0.9</v>
      </c>
    </row>
    <row r="51" spans="1:4">
      <c r="A51" s="1">
        <v>2060</v>
      </c>
      <c r="C51" s="1">
        <v>0.2</v>
      </c>
      <c r="D51" s="1">
        <v>0.9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4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29</v>
      </c>
    </row>
    <row r="3" spans="1:2">
      <c r="A3" s="2" t="s">
        <v>27</v>
      </c>
      <c r="B3" s="2" t="s">
        <v>28</v>
      </c>
    </row>
    <row r="4" spans="1:2">
      <c r="A4" s="1">
        <v>0</v>
      </c>
      <c r="B4" s="1">
        <v>263.9</v>
      </c>
    </row>
    <row r="5" spans="1:2">
      <c r="A5" s="1">
        <v>1</v>
      </c>
      <c r="B5" s="1">
        <v>371.3</v>
      </c>
    </row>
    <row r="6" spans="1:2">
      <c r="A6" s="1">
        <v>2</v>
      </c>
      <c r="B6" s="1">
        <v>428.6</v>
      </c>
    </row>
    <row r="7" spans="1:2">
      <c r="A7" s="1">
        <v>3</v>
      </c>
      <c r="B7" s="1">
        <v>363.3</v>
      </c>
    </row>
    <row r="8" spans="1:2">
      <c r="A8" s="1">
        <v>4</v>
      </c>
      <c r="B8" s="1">
        <v>292.4</v>
      </c>
    </row>
    <row r="9" spans="1:2">
      <c r="A9" s="1">
        <v>5</v>
      </c>
      <c r="B9" s="1">
        <v>294</v>
      </c>
    </row>
    <row r="10" spans="1:2">
      <c r="A10" s="1">
        <v>6</v>
      </c>
      <c r="B10" s="1">
        <v>341.6</v>
      </c>
    </row>
    <row r="11" spans="1:2">
      <c r="A11" s="1">
        <v>7</v>
      </c>
      <c r="B11" s="1">
        <v>337.6</v>
      </c>
    </row>
    <row r="12" spans="1:2">
      <c r="A12" s="1">
        <v>8</v>
      </c>
      <c r="B12" s="1">
        <v>339.2</v>
      </c>
    </row>
    <row r="13" spans="1:2">
      <c r="A13" s="1">
        <v>9</v>
      </c>
      <c r="B13" s="1">
        <v>326.8</v>
      </c>
    </row>
    <row r="14" spans="1:2">
      <c r="A14" s="1">
        <v>10</v>
      </c>
      <c r="B14" s="1">
        <v>317.2</v>
      </c>
    </row>
    <row r="15" spans="1:2">
      <c r="A15" s="1">
        <v>11</v>
      </c>
      <c r="B15" s="1">
        <v>321.7</v>
      </c>
    </row>
    <row r="16" spans="1:2">
      <c r="A16" s="1">
        <v>12</v>
      </c>
      <c r="B16" s="1">
        <v>323.3</v>
      </c>
    </row>
    <row r="17" spans="1:2">
      <c r="A17" s="1">
        <v>13</v>
      </c>
      <c r="B17" s="1">
        <v>324.5</v>
      </c>
    </row>
    <row r="18" spans="1:2">
      <c r="A18" s="1">
        <v>14</v>
      </c>
      <c r="B18" s="1">
        <v>327</v>
      </c>
    </row>
    <row r="19" spans="1:2">
      <c r="A19" s="1">
        <v>15</v>
      </c>
      <c r="B19" s="1">
        <v>333</v>
      </c>
    </row>
    <row r="20" spans="1:2">
      <c r="A20" s="1">
        <v>16</v>
      </c>
      <c r="B20" s="1">
        <v>358.8</v>
      </c>
    </row>
    <row r="21" spans="1:2">
      <c r="A21" s="1">
        <v>17</v>
      </c>
      <c r="B21" s="1">
        <v>354.5</v>
      </c>
    </row>
    <row r="22" spans="1:2">
      <c r="A22" s="1">
        <v>18</v>
      </c>
      <c r="B22" s="1">
        <v>283.7</v>
      </c>
    </row>
    <row r="23" spans="1:2">
      <c r="A23" s="1">
        <v>19</v>
      </c>
      <c r="B23" s="1">
        <v>198.1</v>
      </c>
    </row>
    <row r="24" spans="1:2">
      <c r="A24" s="1">
        <v>20</v>
      </c>
      <c r="B24" s="1">
        <v>188.8</v>
      </c>
    </row>
    <row r="25" spans="1:2">
      <c r="A25" s="1">
        <v>21</v>
      </c>
      <c r="B25" s="1">
        <v>168.1</v>
      </c>
    </row>
    <row r="26" spans="1:2">
      <c r="A26" s="1">
        <v>22</v>
      </c>
      <c r="B26" s="1">
        <v>147.8</v>
      </c>
    </row>
    <row r="27" spans="1:2">
      <c r="A27" s="1">
        <v>23</v>
      </c>
      <c r="B27" s="1">
        <v>112.6</v>
      </c>
    </row>
    <row r="28" spans="1:2">
      <c r="A28" s="1">
        <v>24</v>
      </c>
      <c r="B28" s="1">
        <v>70.09999999999999</v>
      </c>
    </row>
    <row r="29" spans="1:2">
      <c r="A29" s="1">
        <v>25</v>
      </c>
      <c r="B29" s="1">
        <v>26.4</v>
      </c>
    </row>
    <row r="30" spans="1:2">
      <c r="A30" s="1">
        <v>26</v>
      </c>
      <c r="B30" s="1">
        <v>-9.6</v>
      </c>
    </row>
    <row r="31" spans="1:2">
      <c r="A31" s="1">
        <v>27</v>
      </c>
      <c r="B31" s="1">
        <v>-40.4</v>
      </c>
    </row>
    <row r="32" spans="1:2">
      <c r="A32" s="1">
        <v>28</v>
      </c>
      <c r="B32" s="1">
        <v>-62.1</v>
      </c>
    </row>
    <row r="33" spans="1:2">
      <c r="A33" s="1">
        <v>29</v>
      </c>
      <c r="B33" s="1">
        <v>-82.3</v>
      </c>
    </row>
    <row r="34" spans="1:2">
      <c r="A34" s="1">
        <v>30</v>
      </c>
      <c r="B34" s="1">
        <v>-101.5</v>
      </c>
    </row>
    <row r="35" spans="1:2">
      <c r="A35" s="1">
        <v>31</v>
      </c>
      <c r="B35" s="1">
        <v>-109.7</v>
      </c>
    </row>
    <row r="36" spans="1:2">
      <c r="A36" s="1">
        <v>32</v>
      </c>
      <c r="B36" s="1">
        <v>-119.5</v>
      </c>
    </row>
    <row r="37" spans="1:2">
      <c r="A37" s="1">
        <v>33</v>
      </c>
      <c r="B37" s="1">
        <v>-127.8</v>
      </c>
    </row>
    <row r="38" spans="1:2">
      <c r="A38" s="1">
        <v>34</v>
      </c>
      <c r="B38" s="1">
        <v>-146.5</v>
      </c>
    </row>
    <row r="39" spans="1:2">
      <c r="A39" s="1">
        <v>35</v>
      </c>
      <c r="B39" s="1">
        <v>-159</v>
      </c>
    </row>
    <row r="40" spans="1:2">
      <c r="A40" s="1">
        <v>36</v>
      </c>
      <c r="B40" s="1">
        <v>-178.7</v>
      </c>
    </row>
    <row r="41" spans="1:2">
      <c r="A41" s="1">
        <v>37</v>
      </c>
      <c r="B41" s="1">
        <v>-197</v>
      </c>
    </row>
    <row r="42" spans="1:2">
      <c r="A42" s="1">
        <v>38</v>
      </c>
      <c r="B42" s="1">
        <v>-205.7</v>
      </c>
    </row>
    <row r="43" spans="1:2">
      <c r="A43" s="1">
        <v>39</v>
      </c>
      <c r="B43" s="1">
        <v>-223.6</v>
      </c>
    </row>
    <row r="44" spans="1:2">
      <c r="A44" s="1">
        <v>40</v>
      </c>
      <c r="B44" s="1">
        <v>-245.5</v>
      </c>
    </row>
    <row r="45" spans="1:2">
      <c r="A45" s="1">
        <v>41</v>
      </c>
      <c r="B45" s="1">
        <v>-255.9</v>
      </c>
    </row>
    <row r="46" spans="1:2">
      <c r="A46" s="1">
        <v>42</v>
      </c>
      <c r="B46" s="1">
        <v>-266.7</v>
      </c>
    </row>
    <row r="47" spans="1:2">
      <c r="A47" s="1">
        <v>43</v>
      </c>
      <c r="B47" s="1">
        <v>-275</v>
      </c>
    </row>
    <row r="48" spans="1:2">
      <c r="A48" s="1">
        <v>44</v>
      </c>
      <c r="B48" s="1">
        <v>-288.8</v>
      </c>
    </row>
    <row r="49" spans="1:2">
      <c r="A49" s="1">
        <v>45</v>
      </c>
      <c r="B49" s="1">
        <v>-297.1</v>
      </c>
    </row>
    <row r="50" spans="1:2">
      <c r="A50" s="1">
        <v>46</v>
      </c>
      <c r="B50" s="1">
        <v>-301.6</v>
      </c>
    </row>
    <row r="51" spans="1:2">
      <c r="A51" s="1">
        <v>47</v>
      </c>
      <c r="B51" s="1">
        <v>-289.4</v>
      </c>
    </row>
    <row r="52" spans="1:2">
      <c r="A52" s="1">
        <v>48</v>
      </c>
      <c r="B52" s="1">
        <v>-297.9</v>
      </c>
    </row>
    <row r="53" spans="1:2">
      <c r="A53" s="1">
        <v>49</v>
      </c>
      <c r="B53" s="1">
        <v>-294.6</v>
      </c>
    </row>
    <row r="54" spans="1:2">
      <c r="A54" s="1">
        <v>50</v>
      </c>
      <c r="B54" s="1">
        <v>-296.1</v>
      </c>
    </row>
    <row r="55" spans="1:2">
      <c r="A55" s="1">
        <v>51</v>
      </c>
      <c r="B55" s="1">
        <v>-290.7</v>
      </c>
    </row>
    <row r="56" spans="1:2">
      <c r="A56" s="1">
        <v>52</v>
      </c>
      <c r="B56" s="1">
        <v>-283</v>
      </c>
    </row>
    <row r="57" spans="1:2">
      <c r="A57" s="1">
        <v>53</v>
      </c>
      <c r="B57" s="1">
        <v>-279.6</v>
      </c>
    </row>
    <row r="58" spans="1:2">
      <c r="A58" s="1">
        <v>54</v>
      </c>
      <c r="B58" s="1">
        <v>-274.2</v>
      </c>
    </row>
    <row r="59" spans="1:2">
      <c r="A59" s="1">
        <v>55</v>
      </c>
      <c r="B59" s="1">
        <v>-261.5</v>
      </c>
    </row>
    <row r="60" spans="1:2">
      <c r="A60" s="1">
        <v>56</v>
      </c>
      <c r="B60" s="1">
        <v>-252.6</v>
      </c>
    </row>
    <row r="61" spans="1:2">
      <c r="A61" s="1">
        <v>57</v>
      </c>
      <c r="B61" s="1">
        <v>-241.7</v>
      </c>
    </row>
    <row r="62" spans="1:2">
      <c r="A62" s="1">
        <v>58</v>
      </c>
      <c r="B62" s="1">
        <v>-215.9</v>
      </c>
    </row>
    <row r="63" spans="1:2">
      <c r="A63" s="1">
        <v>59</v>
      </c>
      <c r="B63" s="1">
        <v>-202.5</v>
      </c>
    </row>
    <row r="64" spans="1:2">
      <c r="A64" s="1">
        <v>60</v>
      </c>
      <c r="B64" s="1">
        <v>-182.2</v>
      </c>
    </row>
    <row r="65" spans="1:2">
      <c r="A65" s="1">
        <v>61</v>
      </c>
      <c r="B65" s="1">
        <v>-151.3</v>
      </c>
    </row>
    <row r="66" spans="1:2">
      <c r="A66" s="1">
        <v>62</v>
      </c>
      <c r="B66" s="1">
        <v>-96.90000000000001</v>
      </c>
    </row>
    <row r="67" spans="1:2">
      <c r="A67" s="1">
        <v>63</v>
      </c>
      <c r="B67" s="1">
        <v>-0.4</v>
      </c>
    </row>
    <row r="68" spans="1:2">
      <c r="A68" s="1">
        <v>64</v>
      </c>
      <c r="B68" s="1">
        <v>54.4</v>
      </c>
    </row>
    <row r="69" spans="1:2">
      <c r="A69" s="1">
        <v>65</v>
      </c>
      <c r="B69" s="1">
        <v>113.1</v>
      </c>
    </row>
    <row r="70" spans="1:2">
      <c r="A70" s="1">
        <v>66</v>
      </c>
      <c r="B70" s="1">
        <v>171.1</v>
      </c>
    </row>
    <row r="71" spans="1:2">
      <c r="A71" s="1">
        <v>67</v>
      </c>
      <c r="B71" s="1">
        <v>237.1</v>
      </c>
    </row>
    <row r="72" spans="1:2">
      <c r="A72" s="1">
        <v>68</v>
      </c>
      <c r="B72" s="1">
        <v>313.1</v>
      </c>
    </row>
    <row r="73" spans="1:2">
      <c r="A73" s="1">
        <v>69</v>
      </c>
      <c r="B73" s="1">
        <v>358.4</v>
      </c>
    </row>
    <row r="74" spans="1:2">
      <c r="A74" s="1">
        <v>70</v>
      </c>
      <c r="B74" s="1">
        <v>399.1</v>
      </c>
    </row>
    <row r="75" spans="1:2">
      <c r="A75" s="1">
        <v>71</v>
      </c>
      <c r="B75" s="1">
        <v>428.6</v>
      </c>
    </row>
    <row r="76" spans="1:2">
      <c r="A76" s="1">
        <v>72</v>
      </c>
      <c r="B76" s="1">
        <v>449.7</v>
      </c>
    </row>
    <row r="77" spans="1:2">
      <c r="A77" s="1">
        <v>73</v>
      </c>
      <c r="B77" s="1">
        <v>462</v>
      </c>
    </row>
    <row r="78" spans="1:2">
      <c r="A78" s="1">
        <v>74</v>
      </c>
      <c r="B78" s="1">
        <v>469.7</v>
      </c>
    </row>
    <row r="79" spans="1:2">
      <c r="A79" s="1">
        <v>75</v>
      </c>
      <c r="B79" s="1">
        <v>488.2</v>
      </c>
    </row>
    <row r="80" spans="1:2">
      <c r="A80" s="1">
        <v>76</v>
      </c>
      <c r="B80" s="1">
        <v>503.3</v>
      </c>
    </row>
    <row r="81" spans="1:2">
      <c r="A81" s="1">
        <v>77</v>
      </c>
      <c r="B81" s="1">
        <v>521.7</v>
      </c>
    </row>
    <row r="82" spans="1:2">
      <c r="A82" s="1">
        <v>78</v>
      </c>
      <c r="B82" s="1">
        <v>534</v>
      </c>
    </row>
    <row r="83" spans="1:2">
      <c r="A83" s="1">
        <v>79</v>
      </c>
      <c r="B83" s="1">
        <v>551.3</v>
      </c>
    </row>
    <row r="84" spans="1:2">
      <c r="A84" s="1">
        <v>80</v>
      </c>
      <c r="B84" s="1">
        <v>565.2</v>
      </c>
    </row>
    <row r="85" spans="1:2">
      <c r="A85" s="1">
        <v>81</v>
      </c>
      <c r="B85" s="1">
        <v>588.1</v>
      </c>
    </row>
    <row r="86" spans="1:2">
      <c r="A86" s="1">
        <v>82</v>
      </c>
      <c r="B86" s="1">
        <v>614.7</v>
      </c>
    </row>
    <row r="87" spans="1:2">
      <c r="A87" s="1">
        <v>83</v>
      </c>
      <c r="B87" s="1">
        <v>641.3</v>
      </c>
    </row>
    <row r="88" spans="1:2">
      <c r="A88" s="1">
        <v>84</v>
      </c>
      <c r="B88" s="1">
        <v>676</v>
      </c>
    </row>
    <row r="89" spans="1:2">
      <c r="A89" s="1">
        <v>85</v>
      </c>
      <c r="B89" s="1">
        <v>708</v>
      </c>
    </row>
    <row r="90" spans="1:2">
      <c r="A90" s="1">
        <v>86</v>
      </c>
      <c r="B90" s="1">
        <v>755.2</v>
      </c>
    </row>
    <row r="91" spans="1:2">
      <c r="A91" s="1">
        <v>87</v>
      </c>
      <c r="B91" s="1">
        <v>793.4</v>
      </c>
    </row>
    <row r="92" spans="1:2">
      <c r="A92" s="1">
        <v>88</v>
      </c>
      <c r="B92" s="1">
        <v>833.4</v>
      </c>
    </row>
    <row r="93" spans="1:2">
      <c r="A93" s="1">
        <v>89</v>
      </c>
      <c r="B93" s="1">
        <v>896.1</v>
      </c>
    </row>
    <row r="94" spans="1:2">
      <c r="A94" s="1">
        <v>90</v>
      </c>
      <c r="B94" s="1">
        <v>945.4</v>
      </c>
    </row>
    <row r="95" spans="1:2">
      <c r="A95" s="1">
        <v>91</v>
      </c>
      <c r="B95" s="1">
        <v>1005.9</v>
      </c>
    </row>
    <row r="96" spans="1:2">
      <c r="A96" s="1">
        <v>92</v>
      </c>
      <c r="B96" s="1">
        <v>1063.4</v>
      </c>
    </row>
    <row r="97" spans="1:2">
      <c r="A97" s="1">
        <v>93</v>
      </c>
      <c r="B97" s="1">
        <v>1137.1</v>
      </c>
    </row>
    <row r="98" spans="1:2">
      <c r="A98" s="1">
        <v>94</v>
      </c>
      <c r="B98" s="1">
        <v>1238.9</v>
      </c>
    </row>
    <row r="99" spans="1:2">
      <c r="A99" s="1">
        <v>95</v>
      </c>
      <c r="B99" s="1">
        <v>1338.7</v>
      </c>
    </row>
    <row r="100" spans="1:2">
      <c r="A100" s="1">
        <v>96</v>
      </c>
      <c r="B100" s="1">
        <v>1394.5</v>
      </c>
    </row>
    <row r="101" spans="1:2">
      <c r="A101" s="1">
        <v>97</v>
      </c>
      <c r="B101" s="1">
        <v>1498.1</v>
      </c>
    </row>
    <row r="102" spans="1:2">
      <c r="A102" s="1">
        <v>98</v>
      </c>
      <c r="B102" s="1">
        <v>1597.3</v>
      </c>
    </row>
    <row r="103" spans="1:2">
      <c r="A103" s="1">
        <v>99</v>
      </c>
      <c r="B103" s="1">
        <v>1718.1</v>
      </c>
    </row>
    <row r="104" spans="1:2">
      <c r="A104" s="1">
        <v>100</v>
      </c>
      <c r="B104" s="1">
        <v>1691.6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51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106</v>
      </c>
    </row>
    <row r="3" spans="1:4">
      <c r="A3" s="2" t="s">
        <v>30</v>
      </c>
      <c r="B3" s="2" t="s">
        <v>105</v>
      </c>
      <c r="C3" s="2" t="s">
        <v>102</v>
      </c>
      <c r="D3" s="2" t="s">
        <v>103</v>
      </c>
    </row>
    <row r="4" spans="1:4">
      <c r="A4" s="1">
        <v>2013</v>
      </c>
      <c r="B4" s="1">
        <v>5.3</v>
      </c>
    </row>
    <row r="5" spans="1:4">
      <c r="A5" s="1">
        <v>2014</v>
      </c>
      <c r="B5" s="1">
        <v>5.9</v>
      </c>
    </row>
    <row r="6" spans="1:4">
      <c r="A6" s="1">
        <v>2015</v>
      </c>
      <c r="B6" s="1">
        <v>6.5</v>
      </c>
    </row>
    <row r="7" spans="1:4">
      <c r="A7" s="1">
        <v>2016</v>
      </c>
      <c r="B7" s="1">
        <v>7.2</v>
      </c>
    </row>
    <row r="8" spans="1:4">
      <c r="A8" s="1">
        <v>2017</v>
      </c>
      <c r="B8" s="1">
        <v>7.2</v>
      </c>
    </row>
    <row r="9" spans="1:4">
      <c r="A9" s="1">
        <v>2018</v>
      </c>
      <c r="B9" s="1">
        <v>6.5</v>
      </c>
    </row>
    <row r="10" spans="1:4">
      <c r="A10" s="1">
        <v>2019</v>
      </c>
      <c r="B10" s="1">
        <v>7.2</v>
      </c>
    </row>
    <row r="11" spans="1:4">
      <c r="A11" s="1">
        <v>2020</v>
      </c>
      <c r="B11" s="1">
        <v>11</v>
      </c>
    </row>
    <row r="12" spans="1:4">
      <c r="A12" s="1">
        <v>2021</v>
      </c>
      <c r="B12" s="1">
        <v>10.1</v>
      </c>
      <c r="C12" s="1">
        <v>10.7</v>
      </c>
    </row>
    <row r="13" spans="1:4">
      <c r="A13" s="1">
        <v>2022</v>
      </c>
      <c r="B13" s="1">
        <v>9.199999999999999</v>
      </c>
      <c r="C13" s="1">
        <v>9</v>
      </c>
    </row>
    <row r="14" spans="1:4">
      <c r="A14" s="1">
        <v>2023</v>
      </c>
      <c r="B14" s="1">
        <v>9.699999999999999</v>
      </c>
      <c r="C14" s="1">
        <v>9.1</v>
      </c>
    </row>
    <row r="15" spans="1:4">
      <c r="A15" s="1">
        <v>2024</v>
      </c>
      <c r="B15" s="1">
        <v>10.4</v>
      </c>
      <c r="C15" s="1">
        <v>9.1</v>
      </c>
    </row>
    <row r="16" spans="1:4">
      <c r="A16" s="1">
        <v>2025</v>
      </c>
      <c r="C16" s="1">
        <v>9.1</v>
      </c>
      <c r="D16" s="1">
        <v>12.6</v>
      </c>
    </row>
    <row r="17" spans="1:4">
      <c r="A17" s="1">
        <v>2026</v>
      </c>
      <c r="C17" s="1">
        <v>9.1</v>
      </c>
      <c r="D17" s="1">
        <v>12.9</v>
      </c>
    </row>
    <row r="18" spans="1:4">
      <c r="A18" s="1">
        <v>2027</v>
      </c>
      <c r="C18" s="1">
        <v>9.1</v>
      </c>
      <c r="D18" s="1">
        <v>13.1</v>
      </c>
    </row>
    <row r="19" spans="1:4">
      <c r="A19" s="1">
        <v>2028</v>
      </c>
      <c r="C19" s="1">
        <v>9.1</v>
      </c>
      <c r="D19" s="1">
        <v>13.2</v>
      </c>
    </row>
    <row r="20" spans="1:4">
      <c r="A20" s="1">
        <v>2029</v>
      </c>
      <c r="C20" s="1">
        <v>9.1</v>
      </c>
      <c r="D20" s="1">
        <v>13.4</v>
      </c>
    </row>
    <row r="21" spans="1:4">
      <c r="A21" s="1">
        <v>2030</v>
      </c>
      <c r="C21" s="1">
        <v>9</v>
      </c>
      <c r="D21" s="1">
        <v>13.5</v>
      </c>
    </row>
    <row r="22" spans="1:4">
      <c r="A22" s="1">
        <v>2031</v>
      </c>
      <c r="C22" s="1">
        <v>9.1</v>
      </c>
      <c r="D22" s="1">
        <v>13.5</v>
      </c>
    </row>
    <row r="23" spans="1:4">
      <c r="A23" s="1">
        <v>2032</v>
      </c>
      <c r="C23" s="1">
        <v>9.1</v>
      </c>
      <c r="D23" s="1">
        <v>13.6</v>
      </c>
    </row>
    <row r="24" spans="1:4">
      <c r="A24" s="1">
        <v>2033</v>
      </c>
      <c r="C24" s="1">
        <v>9.199999999999999</v>
      </c>
      <c r="D24" s="1">
        <v>13.7</v>
      </c>
    </row>
    <row r="25" spans="1:4">
      <c r="A25" s="1">
        <v>2034</v>
      </c>
      <c r="C25" s="1">
        <v>9.199999999999999</v>
      </c>
      <c r="D25" s="1">
        <v>13.7</v>
      </c>
    </row>
    <row r="26" spans="1:4">
      <c r="A26" s="1">
        <v>2035</v>
      </c>
      <c r="C26" s="1">
        <v>9.300000000000001</v>
      </c>
      <c r="D26" s="1">
        <v>13.8</v>
      </c>
    </row>
    <row r="27" spans="1:4">
      <c r="A27" s="1">
        <v>2036</v>
      </c>
      <c r="C27" s="1">
        <v>9.4</v>
      </c>
      <c r="D27" s="1">
        <v>13.8</v>
      </c>
    </row>
    <row r="28" spans="1:4">
      <c r="A28" s="1">
        <v>2037</v>
      </c>
      <c r="C28" s="1">
        <v>9.4</v>
      </c>
      <c r="D28" s="1">
        <v>13.9</v>
      </c>
    </row>
    <row r="29" spans="1:4">
      <c r="A29" s="1">
        <v>2038</v>
      </c>
      <c r="C29" s="1">
        <v>9.300000000000001</v>
      </c>
      <c r="D29" s="1">
        <v>13.9</v>
      </c>
    </row>
    <row r="30" spans="1:4">
      <c r="A30" s="1">
        <v>2039</v>
      </c>
      <c r="C30" s="1">
        <v>9.300000000000001</v>
      </c>
      <c r="D30" s="1">
        <v>13.9</v>
      </c>
    </row>
    <row r="31" spans="1:4">
      <c r="A31" s="1">
        <v>2040</v>
      </c>
      <c r="C31" s="1">
        <v>9.300000000000001</v>
      </c>
      <c r="D31" s="1">
        <v>14</v>
      </c>
    </row>
    <row r="32" spans="1:4">
      <c r="A32" s="1">
        <v>2041</v>
      </c>
      <c r="C32" s="1">
        <v>9.199999999999999</v>
      </c>
      <c r="D32" s="1">
        <v>14</v>
      </c>
    </row>
    <row r="33" spans="1:4">
      <c r="A33" s="1">
        <v>2042</v>
      </c>
      <c r="C33" s="1">
        <v>9.199999999999999</v>
      </c>
      <c r="D33" s="1">
        <v>14</v>
      </c>
    </row>
    <row r="34" spans="1:4">
      <c r="A34" s="1">
        <v>2043</v>
      </c>
      <c r="C34" s="1">
        <v>9.1</v>
      </c>
      <c r="D34" s="1">
        <v>14</v>
      </c>
    </row>
    <row r="35" spans="1:4">
      <c r="A35" s="1">
        <v>2044</v>
      </c>
      <c r="C35" s="1">
        <v>9</v>
      </c>
      <c r="D35" s="1">
        <v>13.9</v>
      </c>
    </row>
    <row r="36" spans="1:4">
      <c r="A36" s="1">
        <v>2045</v>
      </c>
      <c r="C36" s="1">
        <v>9</v>
      </c>
      <c r="D36" s="1">
        <v>13.9</v>
      </c>
    </row>
    <row r="37" spans="1:4">
      <c r="A37" s="1">
        <v>2046</v>
      </c>
      <c r="C37" s="1">
        <v>8.9</v>
      </c>
      <c r="D37" s="1">
        <v>13.9</v>
      </c>
    </row>
    <row r="38" spans="1:4">
      <c r="A38" s="1">
        <v>2047</v>
      </c>
      <c r="C38" s="1">
        <v>8.800000000000001</v>
      </c>
      <c r="D38" s="1">
        <v>13.8</v>
      </c>
    </row>
    <row r="39" spans="1:4">
      <c r="A39" s="1">
        <v>2048</v>
      </c>
      <c r="C39" s="1">
        <v>8.699999999999999</v>
      </c>
      <c r="D39" s="1">
        <v>13.8</v>
      </c>
    </row>
    <row r="40" spans="1:4">
      <c r="A40" s="1">
        <v>2049</v>
      </c>
      <c r="C40" s="1">
        <v>8.6</v>
      </c>
      <c r="D40" s="1">
        <v>13.7</v>
      </c>
    </row>
    <row r="41" spans="1:4">
      <c r="A41" s="1">
        <v>2050</v>
      </c>
      <c r="C41" s="1">
        <v>8.6</v>
      </c>
      <c r="D41" s="1">
        <v>13.7</v>
      </c>
    </row>
    <row r="42" spans="1:4">
      <c r="A42" s="1">
        <v>2051</v>
      </c>
      <c r="C42" s="1">
        <v>8.5</v>
      </c>
      <c r="D42" s="1">
        <v>13.6</v>
      </c>
    </row>
    <row r="43" spans="1:4">
      <c r="A43" s="1">
        <v>2052</v>
      </c>
      <c r="C43" s="1">
        <v>8.4</v>
      </c>
      <c r="D43" s="1">
        <v>13.5</v>
      </c>
    </row>
    <row r="44" spans="1:4">
      <c r="A44" s="1">
        <v>2053</v>
      </c>
      <c r="C44" s="1">
        <v>8.300000000000001</v>
      </c>
      <c r="D44" s="1">
        <v>13.5</v>
      </c>
    </row>
    <row r="45" spans="1:4">
      <c r="A45" s="1">
        <v>2054</v>
      </c>
      <c r="C45" s="1">
        <v>8.199999999999999</v>
      </c>
      <c r="D45" s="1">
        <v>13.4</v>
      </c>
    </row>
    <row r="46" spans="1:4">
      <c r="A46" s="1">
        <v>2055</v>
      </c>
      <c r="C46" s="1">
        <v>8.1</v>
      </c>
      <c r="D46" s="1">
        <v>13.3</v>
      </c>
    </row>
    <row r="47" spans="1:4">
      <c r="A47" s="1">
        <v>2056</v>
      </c>
      <c r="C47" s="1">
        <v>8</v>
      </c>
      <c r="D47" s="1">
        <v>13.3</v>
      </c>
    </row>
    <row r="48" spans="1:4">
      <c r="A48" s="1">
        <v>2057</v>
      </c>
      <c r="C48" s="1">
        <v>8</v>
      </c>
      <c r="D48" s="1">
        <v>13.2</v>
      </c>
    </row>
    <row r="49" spans="1:4">
      <c r="A49" s="1">
        <v>2058</v>
      </c>
      <c r="C49" s="1">
        <v>7.9</v>
      </c>
      <c r="D49" s="1">
        <v>13.1</v>
      </c>
    </row>
    <row r="50" spans="1:4">
      <c r="A50" s="1">
        <v>2059</v>
      </c>
      <c r="C50" s="1">
        <v>7.8</v>
      </c>
      <c r="D50" s="1">
        <v>13</v>
      </c>
    </row>
    <row r="51" spans="1:4">
      <c r="A51" s="1">
        <v>2060</v>
      </c>
      <c r="C51" s="1">
        <v>7.7</v>
      </c>
      <c r="D51" s="1">
        <v>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C40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107</v>
      </c>
    </row>
    <row r="3" spans="1:3">
      <c r="A3" s="2" t="s">
        <v>30</v>
      </c>
      <c r="B3" s="2" t="s">
        <v>103</v>
      </c>
      <c r="C3" s="2" t="s">
        <v>102</v>
      </c>
    </row>
    <row r="4" spans="1:3">
      <c r="A4" s="1">
        <v>2024</v>
      </c>
      <c r="B4" s="1">
        <v>0</v>
      </c>
      <c r="C4" s="1">
        <v>0</v>
      </c>
    </row>
    <row r="5" spans="1:3">
      <c r="A5" s="1">
        <v>2025</v>
      </c>
      <c r="B5" s="1">
        <v>0.4</v>
      </c>
      <c r="C5" s="1">
        <v>-0.3</v>
      </c>
    </row>
    <row r="6" spans="1:3">
      <c r="A6" s="1">
        <v>2026</v>
      </c>
      <c r="B6" s="1">
        <v>0.4</v>
      </c>
      <c r="C6" s="1">
        <v>-0.5</v>
      </c>
    </row>
    <row r="7" spans="1:3">
      <c r="A7" s="1">
        <v>2027</v>
      </c>
      <c r="B7" s="1">
        <v>0.4</v>
      </c>
      <c r="C7" s="1">
        <v>-0.6</v>
      </c>
    </row>
    <row r="8" spans="1:3">
      <c r="A8" s="1">
        <v>2028</v>
      </c>
      <c r="B8" s="1">
        <v>0.5</v>
      </c>
      <c r="C8" s="1">
        <v>-0.6</v>
      </c>
    </row>
    <row r="9" spans="1:3">
      <c r="A9" s="1">
        <v>2029</v>
      </c>
      <c r="B9" s="1">
        <v>0.7</v>
      </c>
      <c r="C9" s="1">
        <v>-0.6</v>
      </c>
    </row>
    <row r="10" spans="1:3">
      <c r="A10" s="1">
        <v>2030</v>
      </c>
      <c r="B10" s="1">
        <v>0.9</v>
      </c>
      <c r="C10" s="1">
        <v>-0.6</v>
      </c>
    </row>
    <row r="11" spans="1:3">
      <c r="A11" s="1">
        <v>2031</v>
      </c>
      <c r="B11" s="1">
        <v>1</v>
      </c>
      <c r="C11" s="1">
        <v>-0.5</v>
      </c>
    </row>
    <row r="12" spans="1:3">
      <c r="A12" s="1">
        <v>2032</v>
      </c>
      <c r="B12" s="1">
        <v>1.3</v>
      </c>
      <c r="C12" s="1">
        <v>-0.4</v>
      </c>
    </row>
    <row r="13" spans="1:3">
      <c r="A13" s="1">
        <v>2033</v>
      </c>
      <c r="B13" s="1">
        <v>1.5</v>
      </c>
      <c r="C13" s="1">
        <v>-0.3</v>
      </c>
    </row>
    <row r="14" spans="1:3">
      <c r="A14" s="1">
        <v>2034</v>
      </c>
      <c r="B14" s="1">
        <v>1.8</v>
      </c>
      <c r="C14" s="1">
        <v>-0.1</v>
      </c>
    </row>
    <row r="15" spans="1:3">
      <c r="A15" s="1">
        <v>2035</v>
      </c>
      <c r="B15" s="1">
        <v>2.1</v>
      </c>
      <c r="C15" s="1">
        <v>0.1</v>
      </c>
    </row>
    <row r="16" spans="1:3">
      <c r="A16" s="1">
        <v>2036</v>
      </c>
      <c r="B16" s="1">
        <v>2.4</v>
      </c>
      <c r="C16" s="1">
        <v>0.3</v>
      </c>
    </row>
    <row r="17" spans="1:3">
      <c r="A17" s="1">
        <v>2037</v>
      </c>
      <c r="B17" s="1">
        <v>2.6</v>
      </c>
      <c r="C17" s="1">
        <v>0.4</v>
      </c>
    </row>
    <row r="18" spans="1:3">
      <c r="A18" s="1">
        <v>2038</v>
      </c>
      <c r="B18" s="1">
        <v>2.7</v>
      </c>
      <c r="C18" s="1">
        <v>0.6</v>
      </c>
    </row>
    <row r="19" spans="1:3">
      <c r="A19" s="1">
        <v>2039</v>
      </c>
      <c r="B19" s="1">
        <v>2.9</v>
      </c>
      <c r="C19" s="1">
        <v>0.8</v>
      </c>
    </row>
    <row r="20" spans="1:3">
      <c r="A20" s="1">
        <v>2040</v>
      </c>
      <c r="B20" s="1">
        <v>3.1</v>
      </c>
      <c r="C20" s="1">
        <v>0.9</v>
      </c>
    </row>
    <row r="21" spans="1:3">
      <c r="A21" s="1">
        <v>2041</v>
      </c>
      <c r="B21" s="1">
        <v>3.2</v>
      </c>
      <c r="C21" s="1">
        <v>1.1</v>
      </c>
    </row>
    <row r="22" spans="1:3">
      <c r="A22" s="1">
        <v>2042</v>
      </c>
      <c r="B22" s="1">
        <v>3.4</v>
      </c>
      <c r="C22" s="1">
        <v>1.3</v>
      </c>
    </row>
    <row r="23" spans="1:3">
      <c r="A23" s="1">
        <v>2043</v>
      </c>
      <c r="B23" s="1">
        <v>3.5</v>
      </c>
      <c r="C23" s="1">
        <v>1.4</v>
      </c>
    </row>
    <row r="24" spans="1:3">
      <c r="A24" s="1">
        <v>2044</v>
      </c>
      <c r="B24" s="1">
        <v>3.6</v>
      </c>
      <c r="C24" s="1">
        <v>1.5</v>
      </c>
    </row>
    <row r="25" spans="1:3">
      <c r="A25" s="1">
        <v>2045</v>
      </c>
      <c r="B25" s="1">
        <v>3.8</v>
      </c>
      <c r="C25" s="1">
        <v>1.6</v>
      </c>
    </row>
    <row r="26" spans="1:3">
      <c r="A26" s="1">
        <v>2046</v>
      </c>
      <c r="B26" s="1">
        <v>3.9</v>
      </c>
      <c r="C26" s="1">
        <v>1.7</v>
      </c>
    </row>
    <row r="27" spans="1:3">
      <c r="A27" s="1">
        <v>2047</v>
      </c>
      <c r="B27" s="1">
        <v>4</v>
      </c>
      <c r="C27" s="1">
        <v>1.8</v>
      </c>
    </row>
    <row r="28" spans="1:3">
      <c r="A28" s="1">
        <v>2048</v>
      </c>
      <c r="B28" s="1">
        <v>4.2</v>
      </c>
      <c r="C28" s="1">
        <v>1.9</v>
      </c>
    </row>
    <row r="29" spans="1:3">
      <c r="A29" s="1">
        <v>2049</v>
      </c>
      <c r="B29" s="1">
        <v>4.3</v>
      </c>
      <c r="C29" s="1">
        <v>2</v>
      </c>
    </row>
    <row r="30" spans="1:3">
      <c r="A30" s="1">
        <v>2050</v>
      </c>
      <c r="B30" s="1">
        <v>4.5</v>
      </c>
      <c r="C30" s="1">
        <v>2.1</v>
      </c>
    </row>
    <row r="31" spans="1:3">
      <c r="A31" s="1">
        <v>2051</v>
      </c>
      <c r="B31" s="1">
        <v>4.5</v>
      </c>
      <c r="C31" s="1">
        <v>2.2</v>
      </c>
    </row>
    <row r="32" spans="1:3">
      <c r="A32" s="1">
        <v>2052</v>
      </c>
      <c r="B32" s="1">
        <v>4.6</v>
      </c>
      <c r="C32" s="1">
        <v>2.2</v>
      </c>
    </row>
    <row r="33" spans="1:3">
      <c r="A33" s="1">
        <v>2053</v>
      </c>
      <c r="B33" s="1">
        <v>4.8</v>
      </c>
      <c r="C33" s="1">
        <v>2.3</v>
      </c>
    </row>
    <row r="34" spans="1:3">
      <c r="A34" s="1">
        <v>2054</v>
      </c>
      <c r="B34" s="1">
        <v>4.9</v>
      </c>
      <c r="C34" s="1">
        <v>2.4</v>
      </c>
    </row>
    <row r="35" spans="1:3">
      <c r="A35" s="1">
        <v>2055</v>
      </c>
      <c r="B35" s="1">
        <v>5</v>
      </c>
      <c r="C35" s="1">
        <v>2.4</v>
      </c>
    </row>
    <row r="36" spans="1:3">
      <c r="A36" s="1">
        <v>2056</v>
      </c>
      <c r="B36" s="1">
        <v>5.1</v>
      </c>
      <c r="C36" s="1">
        <v>2.5</v>
      </c>
    </row>
    <row r="37" spans="1:3">
      <c r="A37" s="1">
        <v>2057</v>
      </c>
      <c r="B37" s="1">
        <v>5.3</v>
      </c>
      <c r="C37" s="1">
        <v>2.5</v>
      </c>
    </row>
    <row r="38" spans="1:3">
      <c r="A38" s="1">
        <v>2058</v>
      </c>
      <c r="B38" s="1">
        <v>5.4</v>
      </c>
      <c r="C38" s="1">
        <v>2.6</v>
      </c>
    </row>
    <row r="39" spans="1:3">
      <c r="A39" s="1">
        <v>2059</v>
      </c>
      <c r="B39" s="1">
        <v>5.5</v>
      </c>
      <c r="C39" s="1">
        <v>2.6</v>
      </c>
    </row>
    <row r="40" spans="1:3">
      <c r="A40" s="1">
        <v>2060</v>
      </c>
      <c r="B40" s="1">
        <v>5.7</v>
      </c>
      <c r="C40" s="1">
        <v>2.7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40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108</v>
      </c>
    </row>
    <row r="3" spans="1:3">
      <c r="A3" s="2" t="s">
        <v>30</v>
      </c>
      <c r="B3" s="2" t="s">
        <v>103</v>
      </c>
      <c r="C3" s="2" t="s">
        <v>102</v>
      </c>
    </row>
    <row r="4" spans="1:3">
      <c r="A4" s="1">
        <v>2024</v>
      </c>
      <c r="B4" s="1">
        <v>0</v>
      </c>
      <c r="C4" s="1">
        <v>0</v>
      </c>
    </row>
    <row r="5" spans="1:3">
      <c r="A5" s="1">
        <v>2025</v>
      </c>
      <c r="B5" s="1">
        <v>0</v>
      </c>
      <c r="C5" s="1">
        <v>0</v>
      </c>
    </row>
    <row r="6" spans="1:3">
      <c r="A6" s="1">
        <v>2026</v>
      </c>
      <c r="B6" s="1">
        <v>-0.5</v>
      </c>
      <c r="C6" s="1">
        <v>-0.2</v>
      </c>
    </row>
    <row r="7" spans="1:3">
      <c r="A7" s="1">
        <v>2027</v>
      </c>
      <c r="B7" s="1">
        <v>-0.6</v>
      </c>
      <c r="C7" s="1">
        <v>-0.2</v>
      </c>
    </row>
    <row r="8" spans="1:3">
      <c r="A8" s="1">
        <v>2028</v>
      </c>
      <c r="B8" s="1">
        <v>-0.7</v>
      </c>
      <c r="C8" s="1">
        <v>-0.2</v>
      </c>
    </row>
    <row r="9" spans="1:3">
      <c r="A9" s="1">
        <v>2029</v>
      </c>
      <c r="B9" s="1">
        <v>-0.7</v>
      </c>
      <c r="C9" s="1">
        <v>0</v>
      </c>
    </row>
    <row r="10" spans="1:3">
      <c r="A10" s="1">
        <v>2030</v>
      </c>
      <c r="B10" s="1">
        <v>-0.6</v>
      </c>
      <c r="C10" s="1">
        <v>0.1</v>
      </c>
    </row>
    <row r="11" spans="1:3">
      <c r="A11" s="1">
        <v>2031</v>
      </c>
      <c r="B11" s="1">
        <v>-0.4</v>
      </c>
      <c r="C11" s="1">
        <v>0.2</v>
      </c>
    </row>
    <row r="12" spans="1:3">
      <c r="A12" s="1">
        <v>2032</v>
      </c>
      <c r="B12" s="1">
        <v>-0.2</v>
      </c>
      <c r="C12" s="1">
        <v>0.2</v>
      </c>
    </row>
    <row r="13" spans="1:3">
      <c r="A13" s="1">
        <v>2033</v>
      </c>
      <c r="B13" s="1">
        <v>0</v>
      </c>
      <c r="C13" s="1">
        <v>0.4</v>
      </c>
    </row>
    <row r="14" spans="1:3">
      <c r="A14" s="1">
        <v>2034</v>
      </c>
      <c r="B14" s="1">
        <v>0.3</v>
      </c>
      <c r="C14" s="1">
        <v>0.5</v>
      </c>
    </row>
    <row r="15" spans="1:3">
      <c r="A15" s="1">
        <v>2035</v>
      </c>
      <c r="B15" s="1">
        <v>0.6</v>
      </c>
      <c r="C15" s="1">
        <v>0.6</v>
      </c>
    </row>
    <row r="16" spans="1:3">
      <c r="A16" s="1">
        <v>2036</v>
      </c>
      <c r="B16" s="1">
        <v>0.8</v>
      </c>
      <c r="C16" s="1">
        <v>0.7</v>
      </c>
    </row>
    <row r="17" spans="1:3">
      <c r="A17" s="1">
        <v>2037</v>
      </c>
      <c r="B17" s="1">
        <v>1</v>
      </c>
      <c r="C17" s="1">
        <v>1</v>
      </c>
    </row>
    <row r="18" spans="1:3">
      <c r="A18" s="1">
        <v>2038</v>
      </c>
      <c r="B18" s="1">
        <v>1.2</v>
      </c>
      <c r="C18" s="1">
        <v>1.2</v>
      </c>
    </row>
    <row r="19" spans="1:3">
      <c r="A19" s="1">
        <v>2039</v>
      </c>
      <c r="B19" s="1">
        <v>1.4</v>
      </c>
      <c r="C19" s="1">
        <v>1.4</v>
      </c>
    </row>
    <row r="20" spans="1:3">
      <c r="A20" s="1">
        <v>2040</v>
      </c>
      <c r="B20" s="1">
        <v>1.6</v>
      </c>
      <c r="C20" s="1">
        <v>1.6</v>
      </c>
    </row>
    <row r="21" spans="1:3">
      <c r="A21" s="1">
        <v>2041</v>
      </c>
      <c r="B21" s="1">
        <v>1.9</v>
      </c>
      <c r="C21" s="1">
        <v>1.9</v>
      </c>
    </row>
    <row r="22" spans="1:3">
      <c r="A22" s="1">
        <v>2042</v>
      </c>
      <c r="B22" s="1">
        <v>2.1</v>
      </c>
      <c r="C22" s="1">
        <v>2.1</v>
      </c>
    </row>
    <row r="23" spans="1:3">
      <c r="A23" s="1">
        <v>2043</v>
      </c>
      <c r="B23" s="1">
        <v>2.3</v>
      </c>
      <c r="C23" s="1">
        <v>2.3</v>
      </c>
    </row>
    <row r="24" spans="1:3">
      <c r="A24" s="1">
        <v>2044</v>
      </c>
      <c r="B24" s="1">
        <v>2.5</v>
      </c>
      <c r="C24" s="1">
        <v>2.5</v>
      </c>
    </row>
    <row r="25" spans="1:3">
      <c r="A25" s="1">
        <v>2045</v>
      </c>
      <c r="B25" s="1">
        <v>2.7</v>
      </c>
      <c r="C25" s="1">
        <v>2.7</v>
      </c>
    </row>
    <row r="26" spans="1:3">
      <c r="A26" s="1">
        <v>2046</v>
      </c>
      <c r="B26" s="1">
        <v>2.9</v>
      </c>
      <c r="C26" s="1">
        <v>2.9</v>
      </c>
    </row>
    <row r="27" spans="1:3">
      <c r="A27" s="1">
        <v>2047</v>
      </c>
      <c r="B27" s="1">
        <v>3.2</v>
      </c>
      <c r="C27" s="1">
        <v>3.1</v>
      </c>
    </row>
    <row r="28" spans="1:3">
      <c r="A28" s="1">
        <v>2048</v>
      </c>
      <c r="B28" s="1">
        <v>3.4</v>
      </c>
      <c r="C28" s="1">
        <v>3.3</v>
      </c>
    </row>
    <row r="29" spans="1:3">
      <c r="A29" s="1">
        <v>2049</v>
      </c>
      <c r="B29" s="1">
        <v>3.7</v>
      </c>
      <c r="C29" s="1">
        <v>3.5</v>
      </c>
    </row>
    <row r="30" spans="1:3">
      <c r="A30" s="1">
        <v>2050</v>
      </c>
      <c r="B30" s="1">
        <v>3.9</v>
      </c>
      <c r="C30" s="1">
        <v>3.7</v>
      </c>
    </row>
    <row r="31" spans="1:3">
      <c r="A31" s="1">
        <v>2051</v>
      </c>
      <c r="B31" s="1">
        <v>4.1</v>
      </c>
      <c r="C31" s="1">
        <v>3.9</v>
      </c>
    </row>
    <row r="32" spans="1:3">
      <c r="A32" s="1">
        <v>2052</v>
      </c>
      <c r="B32" s="1">
        <v>4.3</v>
      </c>
      <c r="C32" s="1">
        <v>4.1</v>
      </c>
    </row>
    <row r="33" spans="1:3">
      <c r="A33" s="1">
        <v>2053</v>
      </c>
      <c r="B33" s="1">
        <v>4.6</v>
      </c>
      <c r="C33" s="1">
        <v>4.2</v>
      </c>
    </row>
    <row r="34" spans="1:3">
      <c r="A34" s="1">
        <v>2054</v>
      </c>
      <c r="B34" s="1">
        <v>4.8</v>
      </c>
      <c r="C34" s="1">
        <v>4.4</v>
      </c>
    </row>
    <row r="35" spans="1:3">
      <c r="A35" s="1">
        <v>2055</v>
      </c>
      <c r="B35" s="1">
        <v>5</v>
      </c>
      <c r="C35" s="1">
        <v>4.5</v>
      </c>
    </row>
    <row r="36" spans="1:3">
      <c r="A36" s="1">
        <v>2056</v>
      </c>
      <c r="B36" s="1">
        <v>5.3</v>
      </c>
      <c r="C36" s="1">
        <v>4.7</v>
      </c>
    </row>
    <row r="37" spans="1:3">
      <c r="A37" s="1">
        <v>2057</v>
      </c>
      <c r="B37" s="1">
        <v>5.5</v>
      </c>
      <c r="C37" s="1">
        <v>4.8</v>
      </c>
    </row>
    <row r="38" spans="1:3">
      <c r="A38" s="1">
        <v>2058</v>
      </c>
      <c r="B38" s="1">
        <v>5.7</v>
      </c>
      <c r="C38" s="1">
        <v>5</v>
      </c>
    </row>
    <row r="39" spans="1:3">
      <c r="A39" s="1">
        <v>2059</v>
      </c>
      <c r="B39" s="1">
        <v>5.9</v>
      </c>
      <c r="C39" s="1">
        <v>5.1</v>
      </c>
    </row>
    <row r="40" spans="1:3">
      <c r="A40" s="1">
        <v>2060</v>
      </c>
      <c r="B40" s="1">
        <v>6.2</v>
      </c>
      <c r="C40" s="1">
        <v>5.3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B44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110</v>
      </c>
    </row>
    <row r="3" spans="1:2">
      <c r="A3" s="2" t="s">
        <v>30</v>
      </c>
      <c r="B3" s="2" t="s">
        <v>109</v>
      </c>
    </row>
    <row r="4" spans="1:2">
      <c r="A4" s="1">
        <v>1980</v>
      </c>
      <c r="B4" s="1">
        <v>3.8</v>
      </c>
    </row>
    <row r="5" spans="1:2">
      <c r="A5" s="1">
        <v>1981</v>
      </c>
      <c r="B5" s="1">
        <v>3.8</v>
      </c>
    </row>
    <row r="6" spans="1:2">
      <c r="A6" s="1">
        <v>1982</v>
      </c>
      <c r="B6" s="1">
        <v>3.6</v>
      </c>
    </row>
    <row r="7" spans="1:2">
      <c r="A7" s="1">
        <v>1983</v>
      </c>
      <c r="B7" s="1">
        <v>3.5</v>
      </c>
    </row>
    <row r="8" spans="1:2">
      <c r="A8" s="1">
        <v>1984</v>
      </c>
      <c r="B8" s="1">
        <v>3.5</v>
      </c>
    </row>
    <row r="9" spans="1:2">
      <c r="A9" s="1">
        <v>1985</v>
      </c>
      <c r="B9" s="1">
        <v>3.1</v>
      </c>
    </row>
    <row r="10" spans="1:2">
      <c r="A10" s="1">
        <v>1986</v>
      </c>
      <c r="B10" s="1">
        <v>2.6</v>
      </c>
    </row>
    <row r="11" spans="1:2">
      <c r="A11" s="1">
        <v>1987</v>
      </c>
      <c r="B11" s="1">
        <v>2.5</v>
      </c>
    </row>
    <row r="12" spans="1:2">
      <c r="A12" s="1">
        <v>1988</v>
      </c>
      <c r="B12" s="1">
        <v>2.4</v>
      </c>
    </row>
    <row r="13" spans="1:2">
      <c r="A13" s="1">
        <v>1989</v>
      </c>
      <c r="B13" s="1">
        <v>2</v>
      </c>
    </row>
    <row r="14" spans="1:2">
      <c r="A14" s="1">
        <v>1990</v>
      </c>
      <c r="B14" s="1">
        <v>1.8</v>
      </c>
    </row>
    <row r="15" spans="1:2">
      <c r="A15" s="1">
        <v>1991</v>
      </c>
      <c r="B15" s="1">
        <v>1.9</v>
      </c>
    </row>
    <row r="16" spans="1:2">
      <c r="A16" s="1">
        <v>1992</v>
      </c>
      <c r="B16" s="1">
        <v>2.1</v>
      </c>
    </row>
    <row r="17" spans="1:2">
      <c r="A17" s="1">
        <v>1993</v>
      </c>
      <c r="B17" s="1">
        <v>2.1</v>
      </c>
    </row>
    <row r="18" spans="1:2">
      <c r="A18" s="1">
        <v>1994</v>
      </c>
      <c r="B18" s="1">
        <v>2</v>
      </c>
    </row>
    <row r="19" spans="1:2">
      <c r="A19" s="1">
        <v>1995</v>
      </c>
      <c r="B19" s="1">
        <v>1.7</v>
      </c>
    </row>
    <row r="20" spans="1:2">
      <c r="A20" s="1">
        <v>1996</v>
      </c>
      <c r="B20" s="1">
        <v>1.8</v>
      </c>
    </row>
    <row r="21" spans="1:2">
      <c r="A21" s="1">
        <v>1997</v>
      </c>
      <c r="B21" s="1">
        <v>1.6</v>
      </c>
    </row>
    <row r="22" spans="1:2">
      <c r="A22" s="1">
        <v>1998</v>
      </c>
      <c r="B22" s="1">
        <v>1.7</v>
      </c>
    </row>
    <row r="23" spans="1:2">
      <c r="A23" s="1">
        <v>1999</v>
      </c>
      <c r="B23" s="1">
        <v>1.7</v>
      </c>
    </row>
    <row r="24" spans="1:2">
      <c r="A24" s="1">
        <v>2000</v>
      </c>
      <c r="B24" s="1">
        <v>1.4</v>
      </c>
    </row>
    <row r="25" spans="1:2">
      <c r="A25" s="1">
        <v>2001</v>
      </c>
      <c r="B25" s="1">
        <v>1</v>
      </c>
    </row>
    <row r="26" spans="1:2">
      <c r="A26" s="1">
        <v>2002</v>
      </c>
      <c r="B26" s="1">
        <v>0.6</v>
      </c>
    </row>
    <row r="27" spans="1:2">
      <c r="A27" s="1">
        <v>2003</v>
      </c>
      <c r="B27" s="1">
        <v>0.4</v>
      </c>
    </row>
    <row r="28" spans="1:2">
      <c r="A28" s="1">
        <v>2004</v>
      </c>
      <c r="B28" s="1">
        <v>0.4</v>
      </c>
    </row>
    <row r="29" spans="1:2">
      <c r="A29" s="1">
        <v>2005</v>
      </c>
      <c r="B29" s="1">
        <v>0.5</v>
      </c>
    </row>
    <row r="30" spans="1:2">
      <c r="A30" s="1">
        <v>2006</v>
      </c>
      <c r="B30" s="1">
        <v>0.4</v>
      </c>
    </row>
    <row r="31" spans="1:2">
      <c r="A31" s="1">
        <v>2007</v>
      </c>
      <c r="B31" s="1">
        <v>0.6</v>
      </c>
    </row>
    <row r="32" spans="1:2">
      <c r="A32" s="1">
        <v>2008</v>
      </c>
      <c r="B32" s="1">
        <v>0.7</v>
      </c>
    </row>
    <row r="33" spans="1:2">
      <c r="A33" s="1">
        <v>2009</v>
      </c>
      <c r="B33" s="1">
        <v>0.6</v>
      </c>
    </row>
    <row r="34" spans="1:2">
      <c r="A34" s="1">
        <v>2010</v>
      </c>
      <c r="B34" s="1">
        <v>0.8</v>
      </c>
    </row>
    <row r="35" spans="1:2">
      <c r="A35" s="1">
        <v>2011</v>
      </c>
      <c r="B35" s="1">
        <v>0.9</v>
      </c>
    </row>
    <row r="36" spans="1:2">
      <c r="A36" s="1">
        <v>2012</v>
      </c>
      <c r="B36" s="1">
        <v>0.9</v>
      </c>
    </row>
    <row r="37" spans="1:2">
      <c r="A37" s="1">
        <v>2013</v>
      </c>
      <c r="B37" s="1">
        <v>1</v>
      </c>
    </row>
    <row r="38" spans="1:2">
      <c r="A38" s="1">
        <v>2014</v>
      </c>
      <c r="B38" s="1">
        <v>0.9</v>
      </c>
    </row>
    <row r="39" spans="1:2">
      <c r="A39" s="1">
        <v>2015</v>
      </c>
      <c r="B39" s="1">
        <v>0.9</v>
      </c>
    </row>
    <row r="40" spans="1:2">
      <c r="A40" s="1">
        <v>2016</v>
      </c>
      <c r="B40" s="1">
        <v>1</v>
      </c>
    </row>
    <row r="41" spans="1:2">
      <c r="A41" s="1">
        <v>2017</v>
      </c>
      <c r="B41" s="1">
        <v>0.8</v>
      </c>
    </row>
    <row r="42" spans="1:2">
      <c r="A42" s="1">
        <v>2018</v>
      </c>
      <c r="B42" s="1">
        <v>0.7</v>
      </c>
    </row>
    <row r="43" spans="1:2">
      <c r="A43" s="1">
        <v>2019</v>
      </c>
      <c r="B43" s="1">
        <v>0.7</v>
      </c>
    </row>
    <row r="44" spans="1:2">
      <c r="A44" s="1">
        <v>2020</v>
      </c>
      <c r="B44" s="1">
        <v>0.6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40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114</v>
      </c>
    </row>
    <row r="3" spans="1:7">
      <c r="A3" s="2" t="s">
        <v>30</v>
      </c>
      <c r="B3" s="2" t="s">
        <v>76</v>
      </c>
      <c r="C3" s="2" t="s">
        <v>111</v>
      </c>
      <c r="D3" s="2" t="s">
        <v>77</v>
      </c>
      <c r="E3" s="2" t="s">
        <v>112</v>
      </c>
      <c r="F3" s="2" t="s">
        <v>78</v>
      </c>
      <c r="G3" s="2" t="s">
        <v>113</v>
      </c>
    </row>
    <row r="4" spans="1:7">
      <c r="A4" s="1">
        <v>2024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</row>
    <row r="5" spans="1:7">
      <c r="A5" s="1">
        <v>2025</v>
      </c>
      <c r="B5" s="1">
        <v>0</v>
      </c>
      <c r="C5" s="1">
        <v>0.2</v>
      </c>
      <c r="D5" s="1">
        <v>0.4</v>
      </c>
      <c r="E5" s="1">
        <v>0.5</v>
      </c>
      <c r="F5" s="1">
        <v>0.4</v>
      </c>
      <c r="G5" s="1">
        <v>0.4</v>
      </c>
    </row>
    <row r="6" spans="1:7">
      <c r="A6" s="1">
        <v>2026</v>
      </c>
      <c r="B6" s="1">
        <v>-0.5</v>
      </c>
      <c r="C6" s="1">
        <v>-0.2</v>
      </c>
      <c r="D6" s="1">
        <v>0.4</v>
      </c>
      <c r="E6" s="1">
        <v>0.7</v>
      </c>
      <c r="F6" s="1">
        <v>0.8</v>
      </c>
      <c r="G6" s="1">
        <v>0.9</v>
      </c>
    </row>
    <row r="7" spans="1:7">
      <c r="A7" s="1">
        <v>2027</v>
      </c>
      <c r="B7" s="1">
        <v>-0.6</v>
      </c>
      <c r="C7" s="1">
        <v>-0.2</v>
      </c>
      <c r="D7" s="1">
        <v>0.4</v>
      </c>
      <c r="E7" s="1">
        <v>0.9</v>
      </c>
      <c r="F7" s="1">
        <v>1.1</v>
      </c>
      <c r="G7" s="1">
        <v>1.1</v>
      </c>
    </row>
    <row r="8" spans="1:7">
      <c r="A8" s="1">
        <v>2028</v>
      </c>
      <c r="B8" s="1">
        <v>-0.7</v>
      </c>
      <c r="C8" s="1">
        <v>-0.1</v>
      </c>
      <c r="D8" s="1">
        <v>0.5</v>
      </c>
      <c r="E8" s="1">
        <v>1.2</v>
      </c>
      <c r="F8" s="1">
        <v>1.3</v>
      </c>
      <c r="G8" s="1">
        <v>1.3</v>
      </c>
    </row>
    <row r="9" spans="1:7">
      <c r="A9" s="1">
        <v>2029</v>
      </c>
      <c r="B9" s="1">
        <v>-0.7</v>
      </c>
      <c r="C9" s="1">
        <v>0.1</v>
      </c>
      <c r="D9" s="1">
        <v>0.7</v>
      </c>
      <c r="E9" s="1">
        <v>1.5</v>
      </c>
      <c r="F9" s="1">
        <v>1.4</v>
      </c>
      <c r="G9" s="1">
        <v>1.5</v>
      </c>
    </row>
    <row r="10" spans="1:7">
      <c r="A10" s="1">
        <v>2030</v>
      </c>
      <c r="B10" s="1">
        <v>-0.6</v>
      </c>
      <c r="C10" s="1">
        <v>0.3</v>
      </c>
      <c r="D10" s="1">
        <v>0.9</v>
      </c>
      <c r="E10" s="1">
        <v>1.9</v>
      </c>
      <c r="F10" s="1">
        <v>1.5</v>
      </c>
      <c r="G10" s="1">
        <v>1.6</v>
      </c>
    </row>
    <row r="11" spans="1:7">
      <c r="A11" s="1">
        <v>2031</v>
      </c>
      <c r="B11" s="1">
        <v>-0.4</v>
      </c>
      <c r="C11" s="1">
        <v>0.7</v>
      </c>
      <c r="D11" s="1">
        <v>1.1</v>
      </c>
      <c r="E11" s="1">
        <v>2.3</v>
      </c>
      <c r="F11" s="1">
        <v>1.5</v>
      </c>
      <c r="G11" s="1">
        <v>1.6</v>
      </c>
    </row>
    <row r="12" spans="1:7">
      <c r="A12" s="1">
        <v>2032</v>
      </c>
      <c r="B12" s="1">
        <v>-0.2</v>
      </c>
      <c r="C12" s="1">
        <v>1.1</v>
      </c>
      <c r="D12" s="1">
        <v>1.3</v>
      </c>
      <c r="E12" s="1">
        <v>2.7</v>
      </c>
      <c r="F12" s="1">
        <v>1.5</v>
      </c>
      <c r="G12" s="1">
        <v>1.6</v>
      </c>
    </row>
    <row r="13" spans="1:7">
      <c r="A13" s="1">
        <v>2033</v>
      </c>
      <c r="B13" s="1">
        <v>0</v>
      </c>
      <c r="C13" s="1">
        <v>1.5</v>
      </c>
      <c r="D13" s="1">
        <v>1.5</v>
      </c>
      <c r="E13" s="1">
        <v>3.1</v>
      </c>
      <c r="F13" s="1">
        <v>1.5</v>
      </c>
      <c r="G13" s="1">
        <v>1.6</v>
      </c>
    </row>
    <row r="14" spans="1:7">
      <c r="A14" s="1">
        <v>2034</v>
      </c>
      <c r="B14" s="1">
        <v>0.3</v>
      </c>
      <c r="C14" s="1">
        <v>1.9</v>
      </c>
      <c r="D14" s="1">
        <v>1.8</v>
      </c>
      <c r="E14" s="1">
        <v>3.6</v>
      </c>
      <c r="F14" s="1">
        <v>1.5</v>
      </c>
      <c r="G14" s="1">
        <v>1.6</v>
      </c>
    </row>
    <row r="15" spans="1:7">
      <c r="A15" s="1">
        <v>2035</v>
      </c>
      <c r="B15" s="1">
        <v>0.6</v>
      </c>
      <c r="C15" s="1">
        <v>2.4</v>
      </c>
      <c r="D15" s="1">
        <v>2.1</v>
      </c>
      <c r="E15" s="1">
        <v>4.1</v>
      </c>
      <c r="F15" s="1">
        <v>1.5</v>
      </c>
      <c r="G15" s="1">
        <v>1.7</v>
      </c>
    </row>
    <row r="16" spans="1:7">
      <c r="A16" s="1">
        <v>2036</v>
      </c>
      <c r="B16" s="1">
        <v>0.8</v>
      </c>
      <c r="C16" s="1">
        <v>2.8</v>
      </c>
      <c r="D16" s="1">
        <v>2.4</v>
      </c>
      <c r="E16" s="1">
        <v>4.6</v>
      </c>
      <c r="F16" s="1">
        <v>1.6</v>
      </c>
      <c r="G16" s="1">
        <v>1.7</v>
      </c>
    </row>
    <row r="17" spans="1:7">
      <c r="A17" s="1">
        <v>2037</v>
      </c>
      <c r="B17" s="1">
        <v>1</v>
      </c>
      <c r="C17" s="1">
        <v>3.2</v>
      </c>
      <c r="D17" s="1">
        <v>2.6</v>
      </c>
      <c r="E17" s="1">
        <v>5</v>
      </c>
      <c r="F17" s="1">
        <v>1.6</v>
      </c>
      <c r="G17" s="1">
        <v>1.7</v>
      </c>
    </row>
    <row r="18" spans="1:7">
      <c r="A18" s="1">
        <v>2038</v>
      </c>
      <c r="B18" s="1">
        <v>1.2</v>
      </c>
      <c r="C18" s="1">
        <v>3.6</v>
      </c>
      <c r="D18" s="1">
        <v>2.8</v>
      </c>
      <c r="E18" s="1">
        <v>5.4</v>
      </c>
      <c r="F18" s="1">
        <v>1.5</v>
      </c>
      <c r="G18" s="1">
        <v>1.7</v>
      </c>
    </row>
    <row r="19" spans="1:7">
      <c r="A19" s="1">
        <v>2039</v>
      </c>
      <c r="B19" s="1">
        <v>1.4</v>
      </c>
      <c r="C19" s="1">
        <v>4</v>
      </c>
      <c r="D19" s="1">
        <v>3</v>
      </c>
      <c r="E19" s="1">
        <v>5.7</v>
      </c>
      <c r="F19" s="1">
        <v>1.5</v>
      </c>
      <c r="G19" s="1">
        <v>1.7</v>
      </c>
    </row>
    <row r="20" spans="1:7">
      <c r="A20" s="1">
        <v>2040</v>
      </c>
      <c r="B20" s="1">
        <v>1.6</v>
      </c>
      <c r="C20" s="1">
        <v>4.5</v>
      </c>
      <c r="D20" s="1">
        <v>3.1</v>
      </c>
      <c r="E20" s="1">
        <v>6.1</v>
      </c>
      <c r="F20" s="1">
        <v>1.5</v>
      </c>
      <c r="G20" s="1">
        <v>1.7</v>
      </c>
    </row>
    <row r="21" spans="1:7">
      <c r="A21" s="1">
        <v>2041</v>
      </c>
      <c r="B21" s="1">
        <v>1.9</v>
      </c>
      <c r="C21" s="1">
        <v>4.9</v>
      </c>
      <c r="D21" s="1">
        <v>3.3</v>
      </c>
      <c r="E21" s="1">
        <v>6.5</v>
      </c>
      <c r="F21" s="1">
        <v>1.4</v>
      </c>
      <c r="G21" s="1">
        <v>1.6</v>
      </c>
    </row>
    <row r="22" spans="1:7">
      <c r="A22" s="1">
        <v>2042</v>
      </c>
      <c r="B22" s="1">
        <v>2.1</v>
      </c>
      <c r="C22" s="1">
        <v>5.3</v>
      </c>
      <c r="D22" s="1">
        <v>3.4</v>
      </c>
      <c r="E22" s="1">
        <v>6.9</v>
      </c>
      <c r="F22" s="1">
        <v>1.3</v>
      </c>
      <c r="G22" s="1">
        <v>1.6</v>
      </c>
    </row>
    <row r="23" spans="1:7">
      <c r="A23" s="1">
        <v>2043</v>
      </c>
      <c r="B23" s="1">
        <v>2.3</v>
      </c>
      <c r="C23" s="1">
        <v>5.7</v>
      </c>
      <c r="D23" s="1">
        <v>3.6</v>
      </c>
      <c r="E23" s="1">
        <v>7.2</v>
      </c>
      <c r="F23" s="1">
        <v>1.3</v>
      </c>
      <c r="G23" s="1">
        <v>1.5</v>
      </c>
    </row>
    <row r="24" spans="1:7">
      <c r="A24" s="1">
        <v>2044</v>
      </c>
      <c r="B24" s="1">
        <v>2.5</v>
      </c>
      <c r="C24" s="1">
        <v>6.2</v>
      </c>
      <c r="D24" s="1">
        <v>3.7</v>
      </c>
      <c r="E24" s="1">
        <v>7.6</v>
      </c>
      <c r="F24" s="1">
        <v>1.2</v>
      </c>
      <c r="G24" s="1">
        <v>1.4</v>
      </c>
    </row>
    <row r="25" spans="1:7">
      <c r="A25" s="1">
        <v>2045</v>
      </c>
      <c r="B25" s="1">
        <v>2.7</v>
      </c>
      <c r="C25" s="1">
        <v>6.6</v>
      </c>
      <c r="D25" s="1">
        <v>3.8</v>
      </c>
      <c r="E25" s="1">
        <v>8</v>
      </c>
      <c r="F25" s="1">
        <v>1.1</v>
      </c>
      <c r="G25" s="1">
        <v>1.4</v>
      </c>
    </row>
    <row r="26" spans="1:7">
      <c r="A26" s="1">
        <v>2046</v>
      </c>
      <c r="B26" s="1">
        <v>2.9</v>
      </c>
      <c r="C26" s="1">
        <v>7</v>
      </c>
      <c r="D26" s="1">
        <v>3.9</v>
      </c>
      <c r="E26" s="1">
        <v>8.300000000000001</v>
      </c>
      <c r="F26" s="1">
        <v>1</v>
      </c>
      <c r="G26" s="1">
        <v>1.3</v>
      </c>
    </row>
    <row r="27" spans="1:7">
      <c r="A27" s="1">
        <v>2047</v>
      </c>
      <c r="B27" s="1">
        <v>3.2</v>
      </c>
      <c r="C27" s="1">
        <v>7.5</v>
      </c>
      <c r="D27" s="1">
        <v>4.1</v>
      </c>
      <c r="E27" s="1">
        <v>8.699999999999999</v>
      </c>
      <c r="F27" s="1">
        <v>0.9</v>
      </c>
      <c r="G27" s="1">
        <v>1.2</v>
      </c>
    </row>
    <row r="28" spans="1:7">
      <c r="A28" s="1">
        <v>2048</v>
      </c>
      <c r="B28" s="1">
        <v>3.4</v>
      </c>
      <c r="C28" s="1">
        <v>8</v>
      </c>
      <c r="D28" s="1">
        <v>4.2</v>
      </c>
      <c r="E28" s="1">
        <v>9.1</v>
      </c>
      <c r="F28" s="1">
        <v>0.8</v>
      </c>
      <c r="G28" s="1">
        <v>1.1</v>
      </c>
    </row>
    <row r="29" spans="1:7">
      <c r="A29" s="1">
        <v>2049</v>
      </c>
      <c r="B29" s="1">
        <v>3.7</v>
      </c>
      <c r="C29" s="1">
        <v>8.5</v>
      </c>
      <c r="D29" s="1">
        <v>4.4</v>
      </c>
      <c r="E29" s="1">
        <v>9.5</v>
      </c>
      <c r="F29" s="1">
        <v>0.7</v>
      </c>
      <c r="G29" s="1">
        <v>1</v>
      </c>
    </row>
    <row r="30" spans="1:7">
      <c r="A30" s="1">
        <v>2050</v>
      </c>
      <c r="B30" s="1">
        <v>3.9</v>
      </c>
      <c r="C30" s="1">
        <v>8.9</v>
      </c>
      <c r="D30" s="1">
        <v>4.5</v>
      </c>
      <c r="E30" s="1">
        <v>9.9</v>
      </c>
      <c r="F30" s="1">
        <v>0.6</v>
      </c>
      <c r="G30" s="1">
        <v>0.9</v>
      </c>
    </row>
    <row r="31" spans="1:7">
      <c r="A31" s="1">
        <v>2051</v>
      </c>
      <c r="B31" s="1">
        <v>4.1</v>
      </c>
      <c r="C31" s="1">
        <v>9.4</v>
      </c>
      <c r="D31" s="1">
        <v>4.6</v>
      </c>
      <c r="E31" s="1">
        <v>10.2</v>
      </c>
      <c r="F31" s="1">
        <v>0.5</v>
      </c>
      <c r="G31" s="1">
        <v>0.8</v>
      </c>
    </row>
    <row r="32" spans="1:7">
      <c r="A32" s="1">
        <v>2052</v>
      </c>
      <c r="B32" s="1">
        <v>4.3</v>
      </c>
      <c r="C32" s="1">
        <v>9.9</v>
      </c>
      <c r="D32" s="1">
        <v>4.7</v>
      </c>
      <c r="E32" s="1">
        <v>10.6</v>
      </c>
      <c r="F32" s="1">
        <v>0.4</v>
      </c>
      <c r="G32" s="1">
        <v>0.7</v>
      </c>
    </row>
    <row r="33" spans="1:7">
      <c r="A33" s="1">
        <v>2053</v>
      </c>
      <c r="B33" s="1">
        <v>4.6</v>
      </c>
      <c r="C33" s="1">
        <v>10.3</v>
      </c>
      <c r="D33" s="1">
        <v>4.8</v>
      </c>
      <c r="E33" s="1">
        <v>11</v>
      </c>
      <c r="F33" s="1">
        <v>0.2</v>
      </c>
      <c r="G33" s="1">
        <v>0.6</v>
      </c>
    </row>
    <row r="34" spans="1:7">
      <c r="A34" s="1">
        <v>2054</v>
      </c>
      <c r="B34" s="1">
        <v>4.8</v>
      </c>
      <c r="C34" s="1">
        <v>10.8</v>
      </c>
      <c r="D34" s="1">
        <v>4.9</v>
      </c>
      <c r="E34" s="1">
        <v>11.3</v>
      </c>
      <c r="F34" s="1">
        <v>0.1</v>
      </c>
      <c r="G34" s="1">
        <v>0.5</v>
      </c>
    </row>
    <row r="35" spans="1:7">
      <c r="A35" s="1">
        <v>2055</v>
      </c>
      <c r="B35" s="1">
        <v>5</v>
      </c>
      <c r="C35" s="1">
        <v>11.3</v>
      </c>
      <c r="D35" s="1">
        <v>5</v>
      </c>
      <c r="E35" s="1">
        <v>11.7</v>
      </c>
      <c r="F35" s="1">
        <v>0</v>
      </c>
      <c r="G35" s="1">
        <v>0.4</v>
      </c>
    </row>
    <row r="36" spans="1:7">
      <c r="A36" s="1">
        <v>2056</v>
      </c>
      <c r="B36" s="1">
        <v>5.3</v>
      </c>
      <c r="C36" s="1">
        <v>11.8</v>
      </c>
      <c r="D36" s="1">
        <v>5.2</v>
      </c>
      <c r="E36" s="1">
        <v>12.1</v>
      </c>
      <c r="F36" s="1">
        <v>-0.1</v>
      </c>
      <c r="G36" s="1">
        <v>0.3</v>
      </c>
    </row>
    <row r="37" spans="1:7">
      <c r="A37" s="1">
        <v>2057</v>
      </c>
      <c r="B37" s="1">
        <v>5.5</v>
      </c>
      <c r="C37" s="1">
        <v>12.3</v>
      </c>
      <c r="D37" s="1">
        <v>5.3</v>
      </c>
      <c r="E37" s="1">
        <v>12.5</v>
      </c>
      <c r="F37" s="1">
        <v>-0.2</v>
      </c>
      <c r="G37" s="1">
        <v>0.3</v>
      </c>
    </row>
    <row r="38" spans="1:7">
      <c r="A38" s="1">
        <v>2058</v>
      </c>
      <c r="B38" s="1">
        <v>5.7</v>
      </c>
      <c r="C38" s="1">
        <v>12.7</v>
      </c>
      <c r="D38" s="1">
        <v>5.4</v>
      </c>
      <c r="E38" s="1">
        <v>12.9</v>
      </c>
      <c r="F38" s="1">
        <v>-0.3</v>
      </c>
      <c r="G38" s="1">
        <v>0.2</v>
      </c>
    </row>
    <row r="39" spans="1:7">
      <c r="A39" s="1">
        <v>2059</v>
      </c>
      <c r="B39" s="1">
        <v>5.9</v>
      </c>
      <c r="C39" s="1">
        <v>13.2</v>
      </c>
      <c r="D39" s="1">
        <v>5.6</v>
      </c>
      <c r="E39" s="1">
        <v>13.4</v>
      </c>
      <c r="F39" s="1">
        <v>-0.4</v>
      </c>
      <c r="G39" s="1">
        <v>0.1</v>
      </c>
    </row>
    <row r="40" spans="1:7">
      <c r="A40" s="1">
        <v>2060</v>
      </c>
      <c r="B40" s="1">
        <v>6.2</v>
      </c>
      <c r="C40" s="1">
        <v>13.8</v>
      </c>
      <c r="D40" s="1">
        <v>5.7</v>
      </c>
      <c r="E40" s="1">
        <v>13.8</v>
      </c>
      <c r="F40" s="1">
        <v>-0.5</v>
      </c>
      <c r="G40" s="1"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8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116</v>
      </c>
    </row>
    <row r="3" spans="1:4">
      <c r="A3" s="2" t="s">
        <v>30</v>
      </c>
      <c r="B3" s="2" t="s">
        <v>42</v>
      </c>
      <c r="C3" s="2" t="s">
        <v>115</v>
      </c>
      <c r="D3" s="2" t="s">
        <v>80</v>
      </c>
    </row>
    <row r="4" spans="1:4">
      <c r="A4" s="1">
        <v>1980</v>
      </c>
      <c r="B4" s="1">
        <v>31.7</v>
      </c>
    </row>
    <row r="5" spans="1:4">
      <c r="A5" s="1">
        <v>1981</v>
      </c>
      <c r="B5" s="1">
        <v>32.4</v>
      </c>
    </row>
    <row r="6" spans="1:4">
      <c r="A6" s="1">
        <v>1982</v>
      </c>
      <c r="B6" s="1">
        <v>31.4</v>
      </c>
    </row>
    <row r="7" spans="1:4">
      <c r="A7" s="1">
        <v>1983</v>
      </c>
      <c r="B7" s="1">
        <v>31.7</v>
      </c>
    </row>
    <row r="8" spans="1:4">
      <c r="A8" s="1">
        <v>1984</v>
      </c>
      <c r="B8" s="1">
        <v>31.8</v>
      </c>
    </row>
    <row r="9" spans="1:4">
      <c r="A9" s="1">
        <v>1985</v>
      </c>
      <c r="B9" s="1">
        <v>32.1</v>
      </c>
    </row>
    <row r="10" spans="1:4">
      <c r="A10" s="1">
        <v>1986</v>
      </c>
      <c r="B10" s="1">
        <v>32.2</v>
      </c>
    </row>
    <row r="11" spans="1:4">
      <c r="A11" s="1">
        <v>1987</v>
      </c>
      <c r="B11" s="1">
        <v>32.3</v>
      </c>
    </row>
    <row r="12" spans="1:4">
      <c r="A12" s="1">
        <v>1988</v>
      </c>
      <c r="B12" s="1">
        <v>31.4</v>
      </c>
    </row>
    <row r="13" spans="1:4">
      <c r="A13" s="1">
        <v>1989</v>
      </c>
      <c r="B13" s="1">
        <v>32</v>
      </c>
    </row>
    <row r="14" spans="1:4">
      <c r="A14" s="1">
        <v>1990</v>
      </c>
      <c r="B14" s="1">
        <v>32.7</v>
      </c>
    </row>
    <row r="15" spans="1:4">
      <c r="A15" s="1">
        <v>1991</v>
      </c>
      <c r="B15" s="1">
        <v>35.4</v>
      </c>
    </row>
    <row r="16" spans="1:4">
      <c r="A16" s="1">
        <v>1992</v>
      </c>
      <c r="B16" s="1">
        <v>34.7</v>
      </c>
    </row>
    <row r="17" spans="1:2">
      <c r="A17" s="1">
        <v>1993</v>
      </c>
      <c r="B17" s="1">
        <v>35.1</v>
      </c>
    </row>
    <row r="18" spans="1:2">
      <c r="A18" s="1">
        <v>1994</v>
      </c>
      <c r="B18" s="1">
        <v>34.6</v>
      </c>
    </row>
    <row r="19" spans="1:2">
      <c r="A19" s="1">
        <v>1995</v>
      </c>
      <c r="B19" s="1">
        <v>34</v>
      </c>
    </row>
    <row r="20" spans="1:2">
      <c r="A20" s="1">
        <v>1996</v>
      </c>
      <c r="B20" s="1">
        <v>33.1</v>
      </c>
    </row>
    <row r="21" spans="1:2">
      <c r="A21" s="1">
        <v>1997</v>
      </c>
      <c r="B21" s="1">
        <v>32.8</v>
      </c>
    </row>
    <row r="22" spans="1:2">
      <c r="A22" s="1">
        <v>1998</v>
      </c>
      <c r="B22" s="1">
        <v>31.2</v>
      </c>
    </row>
    <row r="23" spans="1:2">
      <c r="A23" s="1">
        <v>1999</v>
      </c>
      <c r="B23" s="1">
        <v>31.3</v>
      </c>
    </row>
    <row r="24" spans="1:2">
      <c r="A24" s="1">
        <v>2000</v>
      </c>
      <c r="B24" s="1">
        <v>31.6</v>
      </c>
    </row>
    <row r="25" spans="1:2">
      <c r="A25" s="1">
        <v>2001</v>
      </c>
      <c r="B25" s="1">
        <v>32.6</v>
      </c>
    </row>
    <row r="26" spans="1:2">
      <c r="A26" s="1">
        <v>2002</v>
      </c>
      <c r="B26" s="1">
        <v>33.1</v>
      </c>
    </row>
    <row r="27" spans="1:2">
      <c r="A27" s="1">
        <v>2003</v>
      </c>
      <c r="B27" s="1">
        <v>31.3</v>
      </c>
    </row>
    <row r="28" spans="1:2">
      <c r="A28" s="1">
        <v>2004</v>
      </c>
      <c r="B28" s="1">
        <v>31.2</v>
      </c>
    </row>
    <row r="29" spans="1:2">
      <c r="A29" s="1">
        <v>2005</v>
      </c>
      <c r="B29" s="1">
        <v>31</v>
      </c>
    </row>
    <row r="30" spans="1:2">
      <c r="A30" s="1">
        <v>2006</v>
      </c>
      <c r="B30" s="1">
        <v>30.7</v>
      </c>
    </row>
    <row r="31" spans="1:2">
      <c r="A31" s="1">
        <v>2007</v>
      </c>
      <c r="B31" s="1">
        <v>31.1</v>
      </c>
    </row>
    <row r="32" spans="1:2">
      <c r="A32" s="1">
        <v>2008</v>
      </c>
      <c r="B32" s="1">
        <v>31.1</v>
      </c>
    </row>
    <row r="33" spans="1:4">
      <c r="A33" s="1">
        <v>2009</v>
      </c>
      <c r="B33" s="1">
        <v>31.8</v>
      </c>
    </row>
    <row r="34" spans="1:4">
      <c r="A34" s="1">
        <v>2010</v>
      </c>
      <c r="B34" s="1">
        <v>31.5</v>
      </c>
    </row>
    <row r="35" spans="1:4">
      <c r="A35" s="1">
        <v>2011</v>
      </c>
      <c r="B35" s="1">
        <v>31.1</v>
      </c>
    </row>
    <row r="36" spans="1:4">
      <c r="A36" s="1">
        <v>2012</v>
      </c>
      <c r="B36" s="1">
        <v>30.2</v>
      </c>
    </row>
    <row r="37" spans="1:4">
      <c r="A37" s="1">
        <v>2013</v>
      </c>
      <c r="B37" s="1">
        <v>30.4</v>
      </c>
    </row>
    <row r="38" spans="1:4">
      <c r="A38" s="1">
        <v>2014</v>
      </c>
      <c r="B38" s="1">
        <v>30.4</v>
      </c>
    </row>
    <row r="39" spans="1:4">
      <c r="A39" s="1">
        <v>2015</v>
      </c>
      <c r="B39" s="1">
        <v>30.7</v>
      </c>
    </row>
    <row r="40" spans="1:4">
      <c r="A40" s="1">
        <v>2016</v>
      </c>
      <c r="B40" s="1">
        <v>30.7</v>
      </c>
    </row>
    <row r="41" spans="1:4">
      <c r="A41" s="1">
        <v>2017</v>
      </c>
      <c r="B41" s="1">
        <v>31.2</v>
      </c>
    </row>
    <row r="42" spans="1:4">
      <c r="A42" s="1">
        <v>2018</v>
      </c>
      <c r="B42" s="1">
        <v>31.1</v>
      </c>
    </row>
    <row r="43" spans="1:4">
      <c r="A43" s="1">
        <v>2019</v>
      </c>
      <c r="B43" s="1">
        <v>31.3</v>
      </c>
    </row>
    <row r="44" spans="1:4">
      <c r="A44" s="1">
        <v>2020</v>
      </c>
      <c r="B44" s="1">
        <v>31.8</v>
      </c>
    </row>
    <row r="45" spans="1:4">
      <c r="A45" s="1">
        <v>2021</v>
      </c>
      <c r="B45" s="1">
        <v>31.9</v>
      </c>
    </row>
    <row r="46" spans="1:4">
      <c r="A46" s="1">
        <v>2022</v>
      </c>
      <c r="B46" s="1">
        <v>32.7</v>
      </c>
    </row>
    <row r="47" spans="1:4">
      <c r="A47" s="1">
        <v>2023</v>
      </c>
      <c r="B47" s="1">
        <v>33.5</v>
      </c>
    </row>
    <row r="48" spans="1:4">
      <c r="A48" s="1">
        <v>2024</v>
      </c>
      <c r="B48" s="1">
        <v>33</v>
      </c>
      <c r="C48" s="1">
        <v>33.4</v>
      </c>
      <c r="D48" s="1">
        <v>33</v>
      </c>
    </row>
    <row r="49" spans="1:4">
      <c r="A49" s="1">
        <v>2025</v>
      </c>
      <c r="C49" s="1">
        <v>33</v>
      </c>
      <c r="D49" s="1">
        <v>32.8</v>
      </c>
    </row>
    <row r="50" spans="1:4">
      <c r="A50" s="1">
        <v>2026</v>
      </c>
      <c r="C50" s="1">
        <v>32.7</v>
      </c>
      <c r="D50" s="1">
        <v>32.6</v>
      </c>
    </row>
    <row r="51" spans="1:4">
      <c r="A51" s="1">
        <v>2027</v>
      </c>
      <c r="C51" s="1">
        <v>32.4</v>
      </c>
      <c r="D51" s="1">
        <v>32.4</v>
      </c>
    </row>
    <row r="52" spans="1:4">
      <c r="A52" s="1">
        <v>2028</v>
      </c>
      <c r="C52" s="1">
        <v>32.1</v>
      </c>
      <c r="D52" s="1">
        <v>32.2</v>
      </c>
    </row>
    <row r="53" spans="1:4">
      <c r="A53" s="1">
        <v>2029</v>
      </c>
      <c r="C53" s="1">
        <v>31.8</v>
      </c>
      <c r="D53" s="1">
        <v>32</v>
      </c>
    </row>
    <row r="54" spans="1:4">
      <c r="A54" s="1">
        <v>2030</v>
      </c>
      <c r="C54" s="1">
        <v>31.5</v>
      </c>
      <c r="D54" s="1">
        <v>31.8</v>
      </c>
    </row>
    <row r="55" spans="1:4">
      <c r="A55" s="1">
        <v>2031</v>
      </c>
      <c r="C55" s="1">
        <v>31.2</v>
      </c>
      <c r="D55" s="1">
        <v>31.6</v>
      </c>
    </row>
    <row r="56" spans="1:4">
      <c r="A56" s="1">
        <v>2032</v>
      </c>
      <c r="C56" s="1">
        <v>30.9</v>
      </c>
      <c r="D56" s="1">
        <v>31.3</v>
      </c>
    </row>
    <row r="57" spans="1:4">
      <c r="A57" s="1">
        <v>2033</v>
      </c>
      <c r="C57" s="1">
        <v>30.6</v>
      </c>
      <c r="D57" s="1">
        <v>31.1</v>
      </c>
    </row>
    <row r="58" spans="1:4">
      <c r="A58" s="1">
        <v>2034</v>
      </c>
      <c r="C58" s="1">
        <v>30.3</v>
      </c>
      <c r="D58" s="1">
        <v>30.9</v>
      </c>
    </row>
    <row r="59" spans="1:4">
      <c r="A59" s="1">
        <v>2035</v>
      </c>
      <c r="C59" s="1">
        <v>30</v>
      </c>
      <c r="D59" s="1">
        <v>30.7</v>
      </c>
    </row>
    <row r="60" spans="1:4">
      <c r="A60" s="1">
        <v>2036</v>
      </c>
      <c r="C60" s="1">
        <v>29.7</v>
      </c>
      <c r="D60" s="1">
        <v>30.5</v>
      </c>
    </row>
    <row r="61" spans="1:4">
      <c r="A61" s="1">
        <v>2037</v>
      </c>
      <c r="C61" s="1">
        <v>29.4</v>
      </c>
      <c r="D61" s="1">
        <v>30.3</v>
      </c>
    </row>
    <row r="62" spans="1:4">
      <c r="A62" s="1">
        <v>2038</v>
      </c>
      <c r="C62" s="1">
        <v>29.1</v>
      </c>
      <c r="D62" s="1">
        <v>30.1</v>
      </c>
    </row>
    <row r="63" spans="1:4">
      <c r="A63" s="1">
        <v>2039</v>
      </c>
      <c r="C63" s="1">
        <v>28.9</v>
      </c>
      <c r="D63" s="1">
        <v>29.9</v>
      </c>
    </row>
    <row r="64" spans="1:4">
      <c r="A64" s="1">
        <v>2040</v>
      </c>
      <c r="C64" s="1">
        <v>28.6</v>
      </c>
      <c r="D64" s="1">
        <v>29.7</v>
      </c>
    </row>
    <row r="65" spans="1:4">
      <c r="A65" s="1">
        <v>2041</v>
      </c>
      <c r="C65" s="1">
        <v>28.4</v>
      </c>
      <c r="D65" s="1">
        <v>29.6</v>
      </c>
    </row>
    <row r="66" spans="1:4">
      <c r="A66" s="1">
        <v>2042</v>
      </c>
      <c r="C66" s="1">
        <v>28.1</v>
      </c>
      <c r="D66" s="1">
        <v>29.4</v>
      </c>
    </row>
    <row r="67" spans="1:4">
      <c r="A67" s="1">
        <v>2043</v>
      </c>
      <c r="C67" s="1">
        <v>27.8</v>
      </c>
      <c r="D67" s="1">
        <v>29.3</v>
      </c>
    </row>
    <row r="68" spans="1:4">
      <c r="A68" s="1">
        <v>2044</v>
      </c>
      <c r="C68" s="1">
        <v>27.6</v>
      </c>
      <c r="D68" s="1">
        <v>29.2</v>
      </c>
    </row>
    <row r="69" spans="1:4">
      <c r="A69" s="1">
        <v>2045</v>
      </c>
      <c r="C69" s="1">
        <v>27.4</v>
      </c>
      <c r="D69" s="1">
        <v>29</v>
      </c>
    </row>
    <row r="70" spans="1:4">
      <c r="A70" s="1">
        <v>2046</v>
      </c>
      <c r="C70" s="1">
        <v>27.1</v>
      </c>
      <c r="D70" s="1">
        <v>28.9</v>
      </c>
    </row>
    <row r="71" spans="1:4">
      <c r="A71" s="1">
        <v>2047</v>
      </c>
      <c r="C71" s="1">
        <v>26.9</v>
      </c>
      <c r="D71" s="1">
        <v>28.8</v>
      </c>
    </row>
    <row r="72" spans="1:4">
      <c r="A72" s="1">
        <v>2048</v>
      </c>
      <c r="C72" s="1">
        <v>26.7</v>
      </c>
      <c r="D72" s="1">
        <v>28.6</v>
      </c>
    </row>
    <row r="73" spans="1:4">
      <c r="A73" s="1">
        <v>2049</v>
      </c>
      <c r="C73" s="1">
        <v>26.4</v>
      </c>
      <c r="D73" s="1">
        <v>28.5</v>
      </c>
    </row>
    <row r="74" spans="1:4">
      <c r="A74" s="1">
        <v>2050</v>
      </c>
      <c r="C74" s="1">
        <v>26.2</v>
      </c>
      <c r="D74" s="1">
        <v>28.4</v>
      </c>
    </row>
    <row r="75" spans="1:4">
      <c r="A75" s="1">
        <v>2051</v>
      </c>
      <c r="C75" s="1">
        <v>26</v>
      </c>
      <c r="D75" s="1">
        <v>28.3</v>
      </c>
    </row>
    <row r="76" spans="1:4">
      <c r="A76" s="1">
        <v>2052</v>
      </c>
      <c r="C76" s="1">
        <v>25.8</v>
      </c>
      <c r="D76" s="1">
        <v>28.2</v>
      </c>
    </row>
    <row r="77" spans="1:4">
      <c r="A77" s="1">
        <v>2053</v>
      </c>
      <c r="C77" s="1">
        <v>25.5</v>
      </c>
      <c r="D77" s="1">
        <v>28.1</v>
      </c>
    </row>
    <row r="78" spans="1:4">
      <c r="A78" s="1">
        <v>2054</v>
      </c>
      <c r="C78" s="1">
        <v>25.3</v>
      </c>
      <c r="D78" s="1">
        <v>28</v>
      </c>
    </row>
    <row r="79" spans="1:4">
      <c r="A79" s="1">
        <v>2055</v>
      </c>
      <c r="C79" s="1">
        <v>25.1</v>
      </c>
      <c r="D79" s="1">
        <v>27.9</v>
      </c>
    </row>
    <row r="80" spans="1:4">
      <c r="A80" s="1">
        <v>2056</v>
      </c>
      <c r="C80" s="1">
        <v>24.9</v>
      </c>
      <c r="D80" s="1">
        <v>27.7</v>
      </c>
    </row>
    <row r="81" spans="1:4">
      <c r="A81" s="1">
        <v>2057</v>
      </c>
      <c r="C81" s="1">
        <v>24.7</v>
      </c>
      <c r="D81" s="1">
        <v>27.6</v>
      </c>
    </row>
    <row r="82" spans="1:4">
      <c r="A82" s="1">
        <v>2058</v>
      </c>
      <c r="C82" s="1">
        <v>24.5</v>
      </c>
      <c r="D82" s="1">
        <v>27.5</v>
      </c>
    </row>
    <row r="83" spans="1:4">
      <c r="A83" s="1">
        <v>2059</v>
      </c>
      <c r="C83" s="1">
        <v>24.3</v>
      </c>
      <c r="D83" s="1">
        <v>27.4</v>
      </c>
    </row>
    <row r="84" spans="1:4">
      <c r="A84" s="1">
        <v>2060</v>
      </c>
      <c r="C84" s="1">
        <v>24.1</v>
      </c>
      <c r="D84" s="1">
        <v>27.3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84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117</v>
      </c>
    </row>
    <row r="3" spans="1:4">
      <c r="A3" s="2" t="s">
        <v>30</v>
      </c>
      <c r="B3" s="2" t="s">
        <v>42</v>
      </c>
      <c r="C3" s="2" t="s">
        <v>115</v>
      </c>
      <c r="D3" s="2" t="s">
        <v>80</v>
      </c>
    </row>
    <row r="4" spans="1:4">
      <c r="A4" s="1">
        <v>1980</v>
      </c>
      <c r="B4" s="1">
        <v>2.49</v>
      </c>
    </row>
    <row r="5" spans="1:4">
      <c r="A5" s="1">
        <v>1981</v>
      </c>
      <c r="B5" s="1">
        <v>1.98</v>
      </c>
    </row>
    <row r="6" spans="1:4">
      <c r="A6" s="1">
        <v>1982</v>
      </c>
      <c r="B6" s="1">
        <v>1.5</v>
      </c>
    </row>
    <row r="7" spans="1:4">
      <c r="A7" s="1">
        <v>1983</v>
      </c>
      <c r="B7" s="1">
        <v>1.45</v>
      </c>
    </row>
    <row r="8" spans="1:4">
      <c r="A8" s="1">
        <v>1984</v>
      </c>
      <c r="B8" s="1">
        <v>1.23</v>
      </c>
    </row>
    <row r="9" spans="1:4">
      <c r="A9" s="1">
        <v>1985</v>
      </c>
      <c r="B9" s="1">
        <v>1</v>
      </c>
    </row>
    <row r="10" spans="1:4">
      <c r="A10" s="1">
        <v>1986</v>
      </c>
      <c r="B10" s="1">
        <v>1.35</v>
      </c>
    </row>
    <row r="11" spans="1:4">
      <c r="A11" s="1">
        <v>1987</v>
      </c>
      <c r="B11" s="1">
        <v>1.63</v>
      </c>
    </row>
    <row r="12" spans="1:4">
      <c r="A12" s="1">
        <v>1988</v>
      </c>
      <c r="B12" s="1">
        <v>1.74</v>
      </c>
    </row>
    <row r="13" spans="1:4">
      <c r="A13" s="1">
        <v>1989</v>
      </c>
      <c r="B13" s="1">
        <v>1.71</v>
      </c>
    </row>
    <row r="14" spans="1:4">
      <c r="A14" s="1">
        <v>1990</v>
      </c>
      <c r="B14" s="1">
        <v>1.32</v>
      </c>
    </row>
    <row r="15" spans="1:4">
      <c r="A15" s="1">
        <v>1991</v>
      </c>
      <c r="B15" s="1">
        <v>1.75</v>
      </c>
    </row>
    <row r="16" spans="1:4">
      <c r="A16" s="1">
        <v>1992</v>
      </c>
      <c r="B16" s="1">
        <v>1.81</v>
      </c>
    </row>
    <row r="17" spans="1:2">
      <c r="A17" s="1">
        <v>1993</v>
      </c>
      <c r="B17" s="1">
        <v>1.27</v>
      </c>
    </row>
    <row r="18" spans="1:2">
      <c r="A18" s="1">
        <v>1994</v>
      </c>
      <c r="B18" s="1">
        <v>1.08</v>
      </c>
    </row>
    <row r="19" spans="1:2">
      <c r="A19" s="1">
        <v>1995</v>
      </c>
      <c r="B19" s="1">
        <v>1.01</v>
      </c>
    </row>
    <row r="20" spans="1:2">
      <c r="A20" s="1">
        <v>1996</v>
      </c>
      <c r="B20" s="1">
        <v>0.97</v>
      </c>
    </row>
    <row r="21" spans="1:2">
      <c r="A21" s="1">
        <v>1997</v>
      </c>
      <c r="B21" s="1">
        <v>1.5</v>
      </c>
    </row>
    <row r="22" spans="1:2">
      <c r="A22" s="1">
        <v>1998</v>
      </c>
      <c r="B22" s="1">
        <v>1.74</v>
      </c>
    </row>
    <row r="23" spans="1:2">
      <c r="A23" s="1">
        <v>1999</v>
      </c>
      <c r="B23" s="1">
        <v>1.54</v>
      </c>
    </row>
    <row r="24" spans="1:2">
      <c r="A24" s="1">
        <v>2000</v>
      </c>
      <c r="B24" s="1">
        <v>1.05</v>
      </c>
    </row>
    <row r="25" spans="1:2">
      <c r="A25" s="1">
        <v>2001</v>
      </c>
      <c r="B25" s="1">
        <v>1.19</v>
      </c>
    </row>
    <row r="26" spans="1:2">
      <c r="A26" s="1">
        <v>2002</v>
      </c>
      <c r="B26" s="1">
        <v>1.12</v>
      </c>
    </row>
    <row r="27" spans="1:2">
      <c r="A27" s="1">
        <v>2003</v>
      </c>
      <c r="B27" s="1">
        <v>1.56</v>
      </c>
    </row>
    <row r="28" spans="1:2">
      <c r="A28" s="1">
        <v>2004</v>
      </c>
      <c r="B28" s="1">
        <v>1.58</v>
      </c>
    </row>
    <row r="29" spans="1:2">
      <c r="A29" s="1">
        <v>2005</v>
      </c>
      <c r="B29" s="1">
        <v>1.5</v>
      </c>
    </row>
    <row r="30" spans="1:2">
      <c r="A30" s="1">
        <v>2006</v>
      </c>
      <c r="B30" s="1">
        <v>1.45</v>
      </c>
    </row>
    <row r="31" spans="1:2">
      <c r="A31" s="1">
        <v>2007</v>
      </c>
      <c r="B31" s="1">
        <v>1.63</v>
      </c>
    </row>
    <row r="32" spans="1:2">
      <c r="A32" s="1">
        <v>2008</v>
      </c>
      <c r="B32" s="1">
        <v>1.76</v>
      </c>
    </row>
    <row r="33" spans="1:4">
      <c r="A33" s="1">
        <v>2009</v>
      </c>
      <c r="B33" s="1">
        <v>2.08</v>
      </c>
    </row>
    <row r="34" spans="1:4">
      <c r="A34" s="1">
        <v>2010</v>
      </c>
      <c r="B34" s="1">
        <v>1.7</v>
      </c>
    </row>
    <row r="35" spans="1:4">
      <c r="A35" s="1">
        <v>2011</v>
      </c>
      <c r="B35" s="1">
        <v>1.44</v>
      </c>
    </row>
    <row r="36" spans="1:4">
      <c r="A36" s="1">
        <v>2012</v>
      </c>
      <c r="B36" s="1">
        <v>1.3</v>
      </c>
    </row>
    <row r="37" spans="1:4">
      <c r="A37" s="1">
        <v>2013</v>
      </c>
      <c r="B37" s="1">
        <v>1.82</v>
      </c>
    </row>
    <row r="38" spans="1:4">
      <c r="A38" s="1">
        <v>2014</v>
      </c>
      <c r="B38" s="1">
        <v>1.97</v>
      </c>
    </row>
    <row r="39" spans="1:4">
      <c r="A39" s="1">
        <v>2015</v>
      </c>
      <c r="B39" s="1">
        <v>1.87</v>
      </c>
    </row>
    <row r="40" spans="1:4">
      <c r="A40" s="1">
        <v>2016</v>
      </c>
      <c r="B40" s="1">
        <v>2.08</v>
      </c>
    </row>
    <row r="41" spans="1:4">
      <c r="A41" s="1">
        <v>2017</v>
      </c>
      <c r="B41" s="1">
        <v>1.94</v>
      </c>
    </row>
    <row r="42" spans="1:4">
      <c r="A42" s="1">
        <v>2018</v>
      </c>
      <c r="B42" s="1">
        <v>2.19</v>
      </c>
    </row>
    <row r="43" spans="1:4">
      <c r="A43" s="1">
        <v>2019</v>
      </c>
      <c r="B43" s="1">
        <v>2.38</v>
      </c>
    </row>
    <row r="44" spans="1:4">
      <c r="A44" s="1">
        <v>2020</v>
      </c>
      <c r="B44" s="1">
        <v>2.2</v>
      </c>
    </row>
    <row r="45" spans="1:4">
      <c r="A45" s="1">
        <v>2021</v>
      </c>
      <c r="B45" s="1">
        <v>1.73</v>
      </c>
    </row>
    <row r="46" spans="1:4">
      <c r="A46" s="1">
        <v>2022</v>
      </c>
      <c r="B46" s="1">
        <v>1.81</v>
      </c>
    </row>
    <row r="47" spans="1:4">
      <c r="A47" s="1">
        <v>2023</v>
      </c>
      <c r="B47" s="1">
        <v>1.68</v>
      </c>
    </row>
    <row r="48" spans="1:4">
      <c r="A48" s="1">
        <v>2024</v>
      </c>
      <c r="B48" s="1">
        <v>1.53</v>
      </c>
      <c r="C48" s="1">
        <v>1.53</v>
      </c>
      <c r="D48" s="1">
        <v>1.53</v>
      </c>
    </row>
    <row r="49" spans="1:4">
      <c r="A49" s="1">
        <v>2025</v>
      </c>
      <c r="C49" s="1">
        <v>1.71</v>
      </c>
      <c r="D49" s="1">
        <v>1.76</v>
      </c>
    </row>
    <row r="50" spans="1:4">
      <c r="A50" s="1">
        <v>2026</v>
      </c>
      <c r="C50" s="1">
        <v>1.62</v>
      </c>
      <c r="D50" s="1">
        <v>1.68</v>
      </c>
    </row>
    <row r="51" spans="1:4">
      <c r="A51" s="1">
        <v>2027</v>
      </c>
      <c r="C51" s="1">
        <v>1.54</v>
      </c>
      <c r="D51" s="1">
        <v>1.62</v>
      </c>
    </row>
    <row r="52" spans="1:4">
      <c r="A52" s="1">
        <v>2028</v>
      </c>
      <c r="C52" s="1">
        <v>1.47</v>
      </c>
      <c r="D52" s="1">
        <v>1.56</v>
      </c>
    </row>
    <row r="53" spans="1:4">
      <c r="A53" s="1">
        <v>2029</v>
      </c>
      <c r="C53" s="1">
        <v>1.4</v>
      </c>
      <c r="D53" s="1">
        <v>1.5</v>
      </c>
    </row>
    <row r="54" spans="1:4">
      <c r="A54" s="1">
        <v>2030</v>
      </c>
      <c r="C54" s="1">
        <v>1.34</v>
      </c>
      <c r="D54" s="1">
        <v>1.45</v>
      </c>
    </row>
    <row r="55" spans="1:4">
      <c r="A55" s="1">
        <v>2031</v>
      </c>
      <c r="C55" s="1">
        <v>1.28</v>
      </c>
      <c r="D55" s="1">
        <v>1.41</v>
      </c>
    </row>
    <row r="56" spans="1:4">
      <c r="A56" s="1">
        <v>2032</v>
      </c>
      <c r="C56" s="1">
        <v>1.23</v>
      </c>
      <c r="D56" s="1">
        <v>1.36</v>
      </c>
    </row>
    <row r="57" spans="1:4">
      <c r="A57" s="1">
        <v>2033</v>
      </c>
      <c r="C57" s="1">
        <v>1.18</v>
      </c>
      <c r="D57" s="1">
        <v>1.32</v>
      </c>
    </row>
    <row r="58" spans="1:4">
      <c r="A58" s="1">
        <v>2034</v>
      </c>
      <c r="C58" s="1">
        <v>1.13</v>
      </c>
      <c r="D58" s="1">
        <v>1.28</v>
      </c>
    </row>
    <row r="59" spans="1:4">
      <c r="A59" s="1">
        <v>2035</v>
      </c>
      <c r="C59" s="1">
        <v>1.09</v>
      </c>
      <c r="D59" s="1">
        <v>1.25</v>
      </c>
    </row>
    <row r="60" spans="1:4">
      <c r="A60" s="1">
        <v>2036</v>
      </c>
      <c r="C60" s="1">
        <v>1.05</v>
      </c>
      <c r="D60" s="1">
        <v>1.21</v>
      </c>
    </row>
    <row r="61" spans="1:4">
      <c r="A61" s="1">
        <v>2037</v>
      </c>
      <c r="C61" s="1">
        <v>1.01</v>
      </c>
      <c r="D61" s="1">
        <v>1.18</v>
      </c>
    </row>
    <row r="62" spans="1:4">
      <c r="A62" s="1">
        <v>2038</v>
      </c>
      <c r="C62" s="1">
        <v>0.97</v>
      </c>
      <c r="D62" s="1">
        <v>1.15</v>
      </c>
    </row>
    <row r="63" spans="1:4">
      <c r="A63" s="1">
        <v>2039</v>
      </c>
      <c r="C63" s="1">
        <v>0.9399999999999999</v>
      </c>
      <c r="D63" s="1">
        <v>1.12</v>
      </c>
    </row>
    <row r="64" spans="1:4">
      <c r="A64" s="1">
        <v>2040</v>
      </c>
      <c r="C64" s="1">
        <v>0.9</v>
      </c>
      <c r="D64" s="1">
        <v>1.1</v>
      </c>
    </row>
    <row r="65" spans="1:4">
      <c r="A65" s="1">
        <v>2041</v>
      </c>
      <c r="C65" s="1">
        <v>0.88</v>
      </c>
      <c r="D65" s="1">
        <v>1.07</v>
      </c>
    </row>
    <row r="66" spans="1:4">
      <c r="A66" s="1">
        <v>2042</v>
      </c>
      <c r="C66" s="1">
        <v>0.85</v>
      </c>
      <c r="D66" s="1">
        <v>1.05</v>
      </c>
    </row>
    <row r="67" spans="1:4">
      <c r="A67" s="1">
        <v>2043</v>
      </c>
      <c r="C67" s="1">
        <v>0.82</v>
      </c>
      <c r="D67" s="1">
        <v>1.03</v>
      </c>
    </row>
    <row r="68" spans="1:4">
      <c r="A68" s="1">
        <v>2044</v>
      </c>
      <c r="C68" s="1">
        <v>0.8</v>
      </c>
      <c r="D68" s="1">
        <v>1.01</v>
      </c>
    </row>
    <row r="69" spans="1:4">
      <c r="A69" s="1">
        <v>2045</v>
      </c>
      <c r="C69" s="1">
        <v>0.77</v>
      </c>
      <c r="D69" s="1">
        <v>0.99</v>
      </c>
    </row>
    <row r="70" spans="1:4">
      <c r="A70" s="1">
        <v>2046</v>
      </c>
      <c r="C70" s="1">
        <v>0.75</v>
      </c>
      <c r="D70" s="1">
        <v>0.97</v>
      </c>
    </row>
    <row r="71" spans="1:4">
      <c r="A71" s="1">
        <v>2047</v>
      </c>
      <c r="C71" s="1">
        <v>0.73</v>
      </c>
      <c r="D71" s="1">
        <v>0.95</v>
      </c>
    </row>
    <row r="72" spans="1:4">
      <c r="A72" s="1">
        <v>2048</v>
      </c>
      <c r="C72" s="1">
        <v>0.71</v>
      </c>
      <c r="D72" s="1">
        <v>0.93</v>
      </c>
    </row>
    <row r="73" spans="1:4">
      <c r="A73" s="1">
        <v>2049</v>
      </c>
      <c r="C73" s="1">
        <v>0.68</v>
      </c>
      <c r="D73" s="1">
        <v>0.92</v>
      </c>
    </row>
    <row r="74" spans="1:4">
      <c r="A74" s="1">
        <v>2050</v>
      </c>
      <c r="C74" s="1">
        <v>0.66</v>
      </c>
      <c r="D74" s="1">
        <v>0.9</v>
      </c>
    </row>
    <row r="75" spans="1:4">
      <c r="A75" s="1">
        <v>2051</v>
      </c>
      <c r="C75" s="1">
        <v>0.64</v>
      </c>
      <c r="D75" s="1">
        <v>0.88</v>
      </c>
    </row>
    <row r="76" spans="1:4">
      <c r="A76" s="1">
        <v>2052</v>
      </c>
      <c r="C76" s="1">
        <v>0.62</v>
      </c>
      <c r="D76" s="1">
        <v>0.86</v>
      </c>
    </row>
    <row r="77" spans="1:4">
      <c r="A77" s="1">
        <v>2053</v>
      </c>
      <c r="C77" s="1">
        <v>0.6</v>
      </c>
      <c r="D77" s="1">
        <v>0.84</v>
      </c>
    </row>
    <row r="78" spans="1:4">
      <c r="A78" s="1">
        <v>2054</v>
      </c>
      <c r="C78" s="1">
        <v>0.58</v>
      </c>
      <c r="D78" s="1">
        <v>0.83</v>
      </c>
    </row>
    <row r="79" spans="1:4">
      <c r="A79" s="1">
        <v>2055</v>
      </c>
      <c r="C79" s="1">
        <v>0.57</v>
      </c>
      <c r="D79" s="1">
        <v>0.8100000000000001</v>
      </c>
    </row>
    <row r="80" spans="1:4">
      <c r="A80" s="1">
        <v>2056</v>
      </c>
      <c r="C80" s="1">
        <v>0.55</v>
      </c>
      <c r="D80" s="1">
        <v>0.79</v>
      </c>
    </row>
    <row r="81" spans="1:4">
      <c r="A81" s="1">
        <v>2057</v>
      </c>
      <c r="C81" s="1">
        <v>0.53</v>
      </c>
      <c r="D81" s="1">
        <v>0.78</v>
      </c>
    </row>
    <row r="82" spans="1:4">
      <c r="A82" s="1">
        <v>2058</v>
      </c>
      <c r="C82" s="1">
        <v>0.51</v>
      </c>
      <c r="D82" s="1">
        <v>0.76</v>
      </c>
    </row>
    <row r="83" spans="1:4">
      <c r="A83" s="1">
        <v>2059</v>
      </c>
      <c r="C83" s="1">
        <v>0.49</v>
      </c>
      <c r="D83" s="1">
        <v>0.74</v>
      </c>
    </row>
    <row r="84" spans="1:4">
      <c r="A84" s="1">
        <v>2060</v>
      </c>
      <c r="C84" s="1">
        <v>0.48</v>
      </c>
      <c r="D84" s="1">
        <v>0.73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40"/>
  <sheetViews>
    <sheetView workbookViewId="0"/>
  </sheetViews>
  <sheetFormatPr defaultRowHeight="15"/>
  <cols>
    <col min="1" max="7" width="20.7109375" style="1" customWidth="1"/>
  </cols>
  <sheetData>
    <row r="1" spans="1:7">
      <c r="A1" s="2" t="s">
        <v>121</v>
      </c>
    </row>
    <row r="3" spans="1:7">
      <c r="A3" s="2" t="s">
        <v>30</v>
      </c>
      <c r="B3" s="2" t="s">
        <v>76</v>
      </c>
      <c r="C3" s="2" t="s">
        <v>118</v>
      </c>
      <c r="D3" s="2" t="s">
        <v>77</v>
      </c>
      <c r="E3" s="2" t="s">
        <v>119</v>
      </c>
      <c r="F3" s="2" t="s">
        <v>78</v>
      </c>
      <c r="G3" s="2" t="s">
        <v>120</v>
      </c>
    </row>
    <row r="4" spans="1:7">
      <c r="A4" s="1">
        <v>2024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</row>
    <row r="5" spans="1:7">
      <c r="A5" s="1">
        <v>2025</v>
      </c>
      <c r="B5" s="1">
        <v>0</v>
      </c>
      <c r="C5" s="1">
        <v>0</v>
      </c>
      <c r="D5" s="1">
        <v>0.4</v>
      </c>
      <c r="E5" s="1">
        <v>0.4</v>
      </c>
      <c r="F5" s="1">
        <v>0.4</v>
      </c>
      <c r="G5" s="1">
        <v>0.4</v>
      </c>
    </row>
    <row r="6" spans="1:7">
      <c r="A6" s="1">
        <v>2026</v>
      </c>
      <c r="B6" s="1">
        <v>-0.5</v>
      </c>
      <c r="C6" s="1">
        <v>-0.4</v>
      </c>
      <c r="D6" s="1">
        <v>0.4</v>
      </c>
      <c r="E6" s="1">
        <v>0.4</v>
      </c>
      <c r="F6" s="1">
        <v>0.8</v>
      </c>
      <c r="G6" s="1">
        <v>0.8</v>
      </c>
    </row>
    <row r="7" spans="1:7">
      <c r="A7" s="1">
        <v>2027</v>
      </c>
      <c r="B7" s="1">
        <v>-0.6</v>
      </c>
      <c r="C7" s="1">
        <v>-0.6</v>
      </c>
      <c r="D7" s="1">
        <v>0.4</v>
      </c>
      <c r="E7" s="1">
        <v>0.4</v>
      </c>
      <c r="F7" s="1">
        <v>1.1</v>
      </c>
      <c r="G7" s="1">
        <v>1</v>
      </c>
    </row>
    <row r="8" spans="1:7">
      <c r="A8" s="1">
        <v>2028</v>
      </c>
      <c r="B8" s="1">
        <v>-0.7</v>
      </c>
      <c r="C8" s="1">
        <v>-0.7</v>
      </c>
      <c r="D8" s="1">
        <v>0.5</v>
      </c>
      <c r="E8" s="1">
        <v>0.5</v>
      </c>
      <c r="F8" s="1">
        <v>1.3</v>
      </c>
      <c r="G8" s="1">
        <v>1.2</v>
      </c>
    </row>
    <row r="9" spans="1:7">
      <c r="A9" s="1">
        <v>2029</v>
      </c>
      <c r="B9" s="1">
        <v>-0.7</v>
      </c>
      <c r="C9" s="1">
        <v>-0.7</v>
      </c>
      <c r="D9" s="1">
        <v>0.7</v>
      </c>
      <c r="E9" s="1">
        <v>0.7</v>
      </c>
      <c r="F9" s="1">
        <v>1.4</v>
      </c>
      <c r="G9" s="1">
        <v>1.4</v>
      </c>
    </row>
    <row r="10" spans="1:7">
      <c r="A10" s="1">
        <v>2030</v>
      </c>
      <c r="B10" s="1">
        <v>-0.6</v>
      </c>
      <c r="C10" s="1">
        <v>-0.6</v>
      </c>
      <c r="D10" s="1">
        <v>0.9</v>
      </c>
      <c r="E10" s="1">
        <v>0.9</v>
      </c>
      <c r="F10" s="1">
        <v>1.5</v>
      </c>
      <c r="G10" s="1">
        <v>1.4</v>
      </c>
    </row>
    <row r="11" spans="1:7">
      <c r="A11" s="1">
        <v>2031</v>
      </c>
      <c r="B11" s="1">
        <v>-0.4</v>
      </c>
      <c r="C11" s="1">
        <v>-0.4</v>
      </c>
      <c r="D11" s="1">
        <v>1.1</v>
      </c>
      <c r="E11" s="1">
        <v>1</v>
      </c>
      <c r="F11" s="1">
        <v>1.5</v>
      </c>
      <c r="G11" s="1">
        <v>1.4</v>
      </c>
    </row>
    <row r="12" spans="1:7">
      <c r="A12" s="1">
        <v>2032</v>
      </c>
      <c r="B12" s="1">
        <v>-0.2</v>
      </c>
      <c r="C12" s="1">
        <v>-0.2</v>
      </c>
      <c r="D12" s="1">
        <v>1.3</v>
      </c>
      <c r="E12" s="1">
        <v>1.2</v>
      </c>
      <c r="F12" s="1">
        <v>1.5</v>
      </c>
      <c r="G12" s="1">
        <v>1.4</v>
      </c>
    </row>
    <row r="13" spans="1:7">
      <c r="A13" s="1">
        <v>2033</v>
      </c>
      <c r="B13" s="1">
        <v>0</v>
      </c>
      <c r="C13" s="1">
        <v>0.1</v>
      </c>
      <c r="D13" s="1">
        <v>1.5</v>
      </c>
      <c r="E13" s="1">
        <v>1.4</v>
      </c>
      <c r="F13" s="1">
        <v>1.5</v>
      </c>
      <c r="G13" s="1">
        <v>1.4</v>
      </c>
    </row>
    <row r="14" spans="1:7">
      <c r="A14" s="1">
        <v>2034</v>
      </c>
      <c r="B14" s="1">
        <v>0.3</v>
      </c>
      <c r="C14" s="1">
        <v>0.3</v>
      </c>
      <c r="D14" s="1">
        <v>1.8</v>
      </c>
      <c r="E14" s="1">
        <v>1.7</v>
      </c>
      <c r="F14" s="1">
        <v>1.5</v>
      </c>
      <c r="G14" s="1">
        <v>1.4</v>
      </c>
    </row>
    <row r="15" spans="1:7">
      <c r="A15" s="1">
        <v>2035</v>
      </c>
      <c r="B15" s="1">
        <v>0.6</v>
      </c>
      <c r="C15" s="1">
        <v>0.6</v>
      </c>
      <c r="D15" s="1">
        <v>2.1</v>
      </c>
      <c r="E15" s="1">
        <v>2</v>
      </c>
      <c r="F15" s="1">
        <v>1.5</v>
      </c>
      <c r="G15" s="1">
        <v>1.4</v>
      </c>
    </row>
    <row r="16" spans="1:7">
      <c r="A16" s="1">
        <v>2036</v>
      </c>
      <c r="B16" s="1">
        <v>0.8</v>
      </c>
      <c r="C16" s="1">
        <v>0.9</v>
      </c>
      <c r="D16" s="1">
        <v>2.4</v>
      </c>
      <c r="E16" s="1">
        <v>2.2</v>
      </c>
      <c r="F16" s="1">
        <v>1.6</v>
      </c>
      <c r="G16" s="1">
        <v>1.4</v>
      </c>
    </row>
    <row r="17" spans="1:7">
      <c r="A17" s="1">
        <v>2037</v>
      </c>
      <c r="B17" s="1">
        <v>1</v>
      </c>
      <c r="C17" s="1">
        <v>1.1</v>
      </c>
      <c r="D17" s="1">
        <v>2.6</v>
      </c>
      <c r="E17" s="1">
        <v>2.4</v>
      </c>
      <c r="F17" s="1">
        <v>1.6</v>
      </c>
      <c r="G17" s="1">
        <v>1.3</v>
      </c>
    </row>
    <row r="18" spans="1:7">
      <c r="A18" s="1">
        <v>2038</v>
      </c>
      <c r="B18" s="1">
        <v>1.2</v>
      </c>
      <c r="C18" s="1">
        <v>1.2</v>
      </c>
      <c r="D18" s="1">
        <v>2.8</v>
      </c>
      <c r="E18" s="1">
        <v>2.5</v>
      </c>
      <c r="F18" s="1">
        <v>1.5</v>
      </c>
      <c r="G18" s="1">
        <v>1.3</v>
      </c>
    </row>
    <row r="19" spans="1:7">
      <c r="A19" s="1">
        <v>2039</v>
      </c>
      <c r="B19" s="1">
        <v>1.4</v>
      </c>
      <c r="C19" s="1">
        <v>1.4</v>
      </c>
      <c r="D19" s="1">
        <v>3</v>
      </c>
      <c r="E19" s="1">
        <v>2.7</v>
      </c>
      <c r="F19" s="1">
        <v>1.5</v>
      </c>
      <c r="G19" s="1">
        <v>1.2</v>
      </c>
    </row>
    <row r="20" spans="1:7">
      <c r="A20" s="1">
        <v>2040</v>
      </c>
      <c r="B20" s="1">
        <v>1.6</v>
      </c>
      <c r="C20" s="1">
        <v>1.6</v>
      </c>
      <c r="D20" s="1">
        <v>3.1</v>
      </c>
      <c r="E20" s="1">
        <v>2.8</v>
      </c>
      <c r="F20" s="1">
        <v>1.5</v>
      </c>
      <c r="G20" s="1">
        <v>1.2</v>
      </c>
    </row>
    <row r="21" spans="1:7">
      <c r="A21" s="1">
        <v>2041</v>
      </c>
      <c r="B21" s="1">
        <v>1.9</v>
      </c>
      <c r="C21" s="1">
        <v>1.8</v>
      </c>
      <c r="D21" s="1">
        <v>3.3</v>
      </c>
      <c r="E21" s="1">
        <v>2.9</v>
      </c>
      <c r="F21" s="1">
        <v>1.4</v>
      </c>
      <c r="G21" s="1">
        <v>1.1</v>
      </c>
    </row>
    <row r="22" spans="1:7">
      <c r="A22" s="1">
        <v>2042</v>
      </c>
      <c r="B22" s="1">
        <v>2.1</v>
      </c>
      <c r="C22" s="1">
        <v>2</v>
      </c>
      <c r="D22" s="1">
        <v>3.4</v>
      </c>
      <c r="E22" s="1">
        <v>3</v>
      </c>
      <c r="F22" s="1">
        <v>1.3</v>
      </c>
      <c r="G22" s="1">
        <v>1</v>
      </c>
    </row>
    <row r="23" spans="1:7">
      <c r="A23" s="1">
        <v>2043</v>
      </c>
      <c r="B23" s="1">
        <v>2.3</v>
      </c>
      <c r="C23" s="1">
        <v>2.2</v>
      </c>
      <c r="D23" s="1">
        <v>3.6</v>
      </c>
      <c r="E23" s="1">
        <v>3.1</v>
      </c>
      <c r="F23" s="1">
        <v>1.3</v>
      </c>
      <c r="G23" s="1">
        <v>0.9</v>
      </c>
    </row>
    <row r="24" spans="1:7">
      <c r="A24" s="1">
        <v>2044</v>
      </c>
      <c r="B24" s="1">
        <v>2.5</v>
      </c>
      <c r="C24" s="1">
        <v>2.4</v>
      </c>
      <c r="D24" s="1">
        <v>3.7</v>
      </c>
      <c r="E24" s="1">
        <v>3.1</v>
      </c>
      <c r="F24" s="1">
        <v>1.2</v>
      </c>
      <c r="G24" s="1">
        <v>0.7</v>
      </c>
    </row>
    <row r="25" spans="1:7">
      <c r="A25" s="1">
        <v>2045</v>
      </c>
      <c r="B25" s="1">
        <v>2.7</v>
      </c>
      <c r="C25" s="1">
        <v>2.6</v>
      </c>
      <c r="D25" s="1">
        <v>3.8</v>
      </c>
      <c r="E25" s="1">
        <v>3.2</v>
      </c>
      <c r="F25" s="1">
        <v>1.1</v>
      </c>
      <c r="G25" s="1">
        <v>0.6</v>
      </c>
    </row>
    <row r="26" spans="1:7">
      <c r="A26" s="1">
        <v>2046</v>
      </c>
      <c r="B26" s="1">
        <v>2.9</v>
      </c>
      <c r="C26" s="1">
        <v>2.8</v>
      </c>
      <c r="D26" s="1">
        <v>3.9</v>
      </c>
      <c r="E26" s="1">
        <v>3.3</v>
      </c>
      <c r="F26" s="1">
        <v>1</v>
      </c>
      <c r="G26" s="1">
        <v>0.5</v>
      </c>
    </row>
    <row r="27" spans="1:7">
      <c r="A27" s="1">
        <v>2047</v>
      </c>
      <c r="B27" s="1">
        <v>3.2</v>
      </c>
      <c r="C27" s="1">
        <v>3</v>
      </c>
      <c r="D27" s="1">
        <v>4.1</v>
      </c>
      <c r="E27" s="1">
        <v>3.4</v>
      </c>
      <c r="F27" s="1">
        <v>0.9</v>
      </c>
      <c r="G27" s="1">
        <v>0.4</v>
      </c>
    </row>
    <row r="28" spans="1:7">
      <c r="A28" s="1">
        <v>2048</v>
      </c>
      <c r="B28" s="1">
        <v>3.4</v>
      </c>
      <c r="C28" s="1">
        <v>3.2</v>
      </c>
      <c r="D28" s="1">
        <v>4.2</v>
      </c>
      <c r="E28" s="1">
        <v>3.4</v>
      </c>
      <c r="F28" s="1">
        <v>0.8</v>
      </c>
      <c r="G28" s="1">
        <v>0.2</v>
      </c>
    </row>
    <row r="29" spans="1:7">
      <c r="A29" s="1">
        <v>2049</v>
      </c>
      <c r="B29" s="1">
        <v>3.7</v>
      </c>
      <c r="C29" s="1">
        <v>3.4</v>
      </c>
      <c r="D29" s="1">
        <v>4.4</v>
      </c>
      <c r="E29" s="1">
        <v>3.5</v>
      </c>
      <c r="F29" s="1">
        <v>0.7</v>
      </c>
      <c r="G29" s="1">
        <v>0.1</v>
      </c>
    </row>
    <row r="30" spans="1:7">
      <c r="A30" s="1">
        <v>2050</v>
      </c>
      <c r="B30" s="1">
        <v>3.9</v>
      </c>
      <c r="C30" s="1">
        <v>3.6</v>
      </c>
      <c r="D30" s="1">
        <v>4.5</v>
      </c>
      <c r="E30" s="1">
        <v>3.6</v>
      </c>
      <c r="F30" s="1">
        <v>0.6</v>
      </c>
      <c r="G30" s="1">
        <v>0</v>
      </c>
    </row>
    <row r="31" spans="1:7">
      <c r="A31" s="1">
        <v>2051</v>
      </c>
      <c r="B31" s="1">
        <v>4.1</v>
      </c>
      <c r="C31" s="1">
        <v>3.8</v>
      </c>
      <c r="D31" s="1">
        <v>4.6</v>
      </c>
      <c r="E31" s="1">
        <v>3.6</v>
      </c>
      <c r="F31" s="1">
        <v>0.5</v>
      </c>
      <c r="G31" s="1">
        <v>-0.2</v>
      </c>
    </row>
    <row r="32" spans="1:7">
      <c r="A32" s="1">
        <v>2052</v>
      </c>
      <c r="B32" s="1">
        <v>4.3</v>
      </c>
      <c r="C32" s="1">
        <v>4</v>
      </c>
      <c r="D32" s="1">
        <v>4.7</v>
      </c>
      <c r="E32" s="1">
        <v>3.6</v>
      </c>
      <c r="F32" s="1">
        <v>0.4</v>
      </c>
      <c r="G32" s="1">
        <v>-0.3</v>
      </c>
    </row>
    <row r="33" spans="1:7">
      <c r="A33" s="1">
        <v>2053</v>
      </c>
      <c r="B33" s="1">
        <v>4.6</v>
      </c>
      <c r="C33" s="1">
        <v>4.2</v>
      </c>
      <c r="D33" s="1">
        <v>4.8</v>
      </c>
      <c r="E33" s="1">
        <v>3.7</v>
      </c>
      <c r="F33" s="1">
        <v>0.2</v>
      </c>
      <c r="G33" s="1">
        <v>-0.5</v>
      </c>
    </row>
    <row r="34" spans="1:7">
      <c r="A34" s="1">
        <v>2054</v>
      </c>
      <c r="B34" s="1">
        <v>4.8</v>
      </c>
      <c r="C34" s="1">
        <v>4.4</v>
      </c>
      <c r="D34" s="1">
        <v>4.9</v>
      </c>
      <c r="E34" s="1">
        <v>3.7</v>
      </c>
      <c r="F34" s="1">
        <v>0.1</v>
      </c>
      <c r="G34" s="1">
        <v>-0.6</v>
      </c>
    </row>
    <row r="35" spans="1:7">
      <c r="A35" s="1">
        <v>2055</v>
      </c>
      <c r="B35" s="1">
        <v>5</v>
      </c>
      <c r="C35" s="1">
        <v>4.6</v>
      </c>
      <c r="D35" s="1">
        <v>5</v>
      </c>
      <c r="E35" s="1">
        <v>3.8</v>
      </c>
      <c r="F35" s="1">
        <v>0</v>
      </c>
      <c r="G35" s="1">
        <v>-0.8</v>
      </c>
    </row>
    <row r="36" spans="1:7">
      <c r="A36" s="1">
        <v>2056</v>
      </c>
      <c r="B36" s="1">
        <v>5.3</v>
      </c>
      <c r="C36" s="1">
        <v>4.8</v>
      </c>
      <c r="D36" s="1">
        <v>5.2</v>
      </c>
      <c r="E36" s="1">
        <v>3.8</v>
      </c>
      <c r="F36" s="1">
        <v>-0.1</v>
      </c>
      <c r="G36" s="1">
        <v>-0.9</v>
      </c>
    </row>
    <row r="37" spans="1:7">
      <c r="A37" s="1">
        <v>2057</v>
      </c>
      <c r="B37" s="1">
        <v>5.5</v>
      </c>
      <c r="C37" s="1">
        <v>5</v>
      </c>
      <c r="D37" s="1">
        <v>5.3</v>
      </c>
      <c r="E37" s="1">
        <v>3.9</v>
      </c>
      <c r="F37" s="1">
        <v>-0.2</v>
      </c>
      <c r="G37" s="1">
        <v>-1</v>
      </c>
    </row>
    <row r="38" spans="1:7">
      <c r="A38" s="1">
        <v>2058</v>
      </c>
      <c r="B38" s="1">
        <v>5.7</v>
      </c>
      <c r="C38" s="1">
        <v>5.1</v>
      </c>
      <c r="D38" s="1">
        <v>5.4</v>
      </c>
      <c r="E38" s="1">
        <v>4</v>
      </c>
      <c r="F38" s="1">
        <v>-0.3</v>
      </c>
      <c r="G38" s="1">
        <v>-1.1</v>
      </c>
    </row>
    <row r="39" spans="1:7">
      <c r="A39" s="1">
        <v>2059</v>
      </c>
      <c r="B39" s="1">
        <v>5.9</v>
      </c>
      <c r="C39" s="1">
        <v>5.3</v>
      </c>
      <c r="D39" s="1">
        <v>5.6</v>
      </c>
      <c r="E39" s="1">
        <v>4</v>
      </c>
      <c r="F39" s="1">
        <v>-0.4</v>
      </c>
      <c r="G39" s="1">
        <v>-1.3</v>
      </c>
    </row>
    <row r="40" spans="1:7">
      <c r="A40" s="1">
        <v>2060</v>
      </c>
      <c r="B40" s="1">
        <v>6.2</v>
      </c>
      <c r="C40" s="1">
        <v>5.5</v>
      </c>
      <c r="D40" s="1">
        <v>5.7</v>
      </c>
      <c r="E40" s="1">
        <v>4.1</v>
      </c>
      <c r="F40" s="1">
        <v>-0.5</v>
      </c>
      <c r="G40" s="1">
        <v>-1.4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4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32</v>
      </c>
    </row>
    <row r="3" spans="1:2">
      <c r="A3" s="2" t="s">
        <v>30</v>
      </c>
      <c r="B3" s="2" t="s">
        <v>31</v>
      </c>
    </row>
    <row r="4" spans="1:2">
      <c r="A4" s="1">
        <v>1970</v>
      </c>
      <c r="B4" s="1">
        <v>19.5</v>
      </c>
    </row>
    <row r="5" spans="1:2">
      <c r="A5" s="1">
        <v>1971</v>
      </c>
      <c r="B5" s="1">
        <v>19.7</v>
      </c>
    </row>
    <row r="6" spans="1:2">
      <c r="A6" s="1">
        <v>1972</v>
      </c>
      <c r="B6" s="1">
        <v>20</v>
      </c>
    </row>
    <row r="7" spans="1:2">
      <c r="A7" s="1">
        <v>1973</v>
      </c>
      <c r="B7" s="1">
        <v>20.2</v>
      </c>
    </row>
    <row r="8" spans="1:2">
      <c r="A8" s="1">
        <v>1974</v>
      </c>
      <c r="B8" s="1">
        <v>20.6</v>
      </c>
    </row>
    <row r="9" spans="1:2">
      <c r="A9" s="1">
        <v>1975</v>
      </c>
      <c r="B9" s="1">
        <v>20.7</v>
      </c>
    </row>
    <row r="10" spans="1:2">
      <c r="A10" s="1">
        <v>1976</v>
      </c>
      <c r="B10" s="1">
        <v>21</v>
      </c>
    </row>
    <row r="11" spans="1:2">
      <c r="A11" s="1">
        <v>1977</v>
      </c>
      <c r="B11" s="1">
        <v>21.4</v>
      </c>
    </row>
    <row r="12" spans="1:2">
      <c r="A12" s="1">
        <v>1978</v>
      </c>
      <c r="B12" s="1">
        <v>21.7</v>
      </c>
    </row>
    <row r="13" spans="1:2">
      <c r="A13" s="1">
        <v>1979</v>
      </c>
      <c r="B13" s="1">
        <v>22</v>
      </c>
    </row>
    <row r="14" spans="1:2">
      <c r="A14" s="1">
        <v>1980</v>
      </c>
      <c r="B14" s="1">
        <v>22.3</v>
      </c>
    </row>
    <row r="15" spans="1:2">
      <c r="A15" s="1">
        <v>1981</v>
      </c>
      <c r="B15" s="1">
        <v>22.6</v>
      </c>
    </row>
    <row r="16" spans="1:2">
      <c r="A16" s="1">
        <v>1982</v>
      </c>
      <c r="B16" s="1">
        <v>22.8</v>
      </c>
    </row>
    <row r="17" spans="1:2">
      <c r="A17" s="1">
        <v>1983</v>
      </c>
      <c r="B17" s="1">
        <v>23.1</v>
      </c>
    </row>
    <row r="18" spans="1:2">
      <c r="A18" s="1">
        <v>1984</v>
      </c>
      <c r="B18" s="1">
        <v>23.3</v>
      </c>
    </row>
    <row r="19" spans="1:2">
      <c r="A19" s="1">
        <v>1985</v>
      </c>
      <c r="B19" s="1">
        <v>23.5</v>
      </c>
    </row>
    <row r="20" spans="1:2">
      <c r="A20" s="1">
        <v>1986</v>
      </c>
      <c r="B20" s="1">
        <v>23.5</v>
      </c>
    </row>
    <row r="21" spans="1:2">
      <c r="A21" s="1">
        <v>1987</v>
      </c>
      <c r="B21" s="1">
        <v>23.9</v>
      </c>
    </row>
    <row r="22" spans="1:2">
      <c r="A22" s="1">
        <v>1988</v>
      </c>
      <c r="B22" s="1">
        <v>24</v>
      </c>
    </row>
    <row r="23" spans="1:2">
      <c r="A23" s="1">
        <v>1989</v>
      </c>
      <c r="B23" s="1">
        <v>24.1</v>
      </c>
    </row>
    <row r="24" spans="1:2">
      <c r="A24" s="1">
        <v>1990</v>
      </c>
      <c r="B24" s="1">
        <v>24.3</v>
      </c>
    </row>
    <row r="25" spans="1:2">
      <c r="A25" s="1">
        <v>1991</v>
      </c>
      <c r="B25" s="1">
        <v>24.3</v>
      </c>
    </row>
    <row r="26" spans="1:2">
      <c r="A26" s="1">
        <v>1992</v>
      </c>
      <c r="B26" s="1">
        <v>24.1</v>
      </c>
    </row>
    <row r="27" spans="1:2">
      <c r="A27" s="1">
        <v>1993</v>
      </c>
      <c r="B27" s="1">
        <v>24</v>
      </c>
    </row>
    <row r="28" spans="1:2">
      <c r="A28" s="1">
        <v>1994</v>
      </c>
      <c r="B28" s="1">
        <v>23.8</v>
      </c>
    </row>
    <row r="29" spans="1:2">
      <c r="A29" s="1">
        <v>1995</v>
      </c>
      <c r="B29" s="1">
        <v>23.7</v>
      </c>
    </row>
    <row r="30" spans="1:2">
      <c r="A30" s="1">
        <v>1996</v>
      </c>
      <c r="B30" s="1">
        <v>23.7</v>
      </c>
    </row>
    <row r="31" spans="1:2">
      <c r="A31" s="1">
        <v>1997</v>
      </c>
      <c r="B31" s="1">
        <v>23.5</v>
      </c>
    </row>
    <row r="32" spans="1:2">
      <c r="A32" s="1">
        <v>1998</v>
      </c>
      <c r="B32" s="1">
        <v>23.1</v>
      </c>
    </row>
    <row r="33" spans="1:2">
      <c r="A33" s="1">
        <v>1999</v>
      </c>
      <c r="B33" s="1">
        <v>22.9</v>
      </c>
    </row>
    <row r="34" spans="1:2">
      <c r="A34" s="1">
        <v>2000</v>
      </c>
      <c r="B34" s="1">
        <v>22.6</v>
      </c>
    </row>
    <row r="35" spans="1:2">
      <c r="A35" s="1">
        <v>2001</v>
      </c>
      <c r="B35" s="1">
        <v>22.2</v>
      </c>
    </row>
    <row r="36" spans="1:2">
      <c r="A36" s="1">
        <v>2002</v>
      </c>
      <c r="B36" s="1">
        <v>21.9</v>
      </c>
    </row>
    <row r="37" spans="1:2">
      <c r="A37" s="1">
        <v>2003</v>
      </c>
      <c r="B37" s="1">
        <v>21.7</v>
      </c>
    </row>
    <row r="38" spans="1:2">
      <c r="A38" s="1">
        <v>2004</v>
      </c>
      <c r="B38" s="1">
        <v>21.5</v>
      </c>
    </row>
    <row r="39" spans="1:2">
      <c r="A39" s="1">
        <v>2005</v>
      </c>
      <c r="B39" s="1">
        <v>21.4</v>
      </c>
    </row>
    <row r="40" spans="1:2">
      <c r="A40" s="1">
        <v>2006</v>
      </c>
      <c r="B40" s="1">
        <v>21.3</v>
      </c>
    </row>
    <row r="41" spans="1:2">
      <c r="A41" s="1">
        <v>2007</v>
      </c>
      <c r="B41" s="1">
        <v>21.2</v>
      </c>
    </row>
    <row r="42" spans="1:2">
      <c r="A42" s="1">
        <v>2008</v>
      </c>
      <c r="B42" s="1">
        <v>20.9</v>
      </c>
    </row>
    <row r="43" spans="1:2">
      <c r="A43" s="1">
        <v>2009</v>
      </c>
      <c r="B43" s="1">
        <v>20.9</v>
      </c>
    </row>
    <row r="44" spans="1:2">
      <c r="A44" s="1">
        <v>2010</v>
      </c>
      <c r="B44" s="1">
        <v>21</v>
      </c>
    </row>
    <row r="45" spans="1:2">
      <c r="A45" s="1">
        <v>2011</v>
      </c>
      <c r="B45" s="1">
        <v>21.2</v>
      </c>
    </row>
    <row r="46" spans="1:2">
      <c r="A46" s="1">
        <v>2012</v>
      </c>
      <c r="B46" s="1">
        <v>21.5</v>
      </c>
    </row>
    <row r="47" spans="1:2">
      <c r="A47" s="1">
        <v>2013</v>
      </c>
      <c r="B47" s="1">
        <v>22.2</v>
      </c>
    </row>
    <row r="48" spans="1:2">
      <c r="A48" s="1">
        <v>2014</v>
      </c>
      <c r="B48" s="1">
        <v>22.7</v>
      </c>
    </row>
    <row r="49" spans="1:2">
      <c r="A49" s="1">
        <v>2015</v>
      </c>
      <c r="B49" s="1">
        <v>23.2</v>
      </c>
    </row>
    <row r="50" spans="1:2">
      <c r="A50" s="1">
        <v>2016</v>
      </c>
      <c r="B50" s="1">
        <v>23.7</v>
      </c>
    </row>
    <row r="51" spans="1:2">
      <c r="A51" s="1">
        <v>2017</v>
      </c>
      <c r="B51" s="1">
        <v>24.2</v>
      </c>
    </row>
    <row r="52" spans="1:2">
      <c r="A52" s="1">
        <v>2018</v>
      </c>
      <c r="B52" s="1">
        <v>24.7</v>
      </c>
    </row>
    <row r="53" spans="1:2">
      <c r="A53" s="1">
        <v>2019</v>
      </c>
      <c r="B53" s="1">
        <v>25.1</v>
      </c>
    </row>
    <row r="54" spans="1:2">
      <c r="A54" s="1">
        <v>2020</v>
      </c>
      <c r="B54" s="1">
        <v>25.7</v>
      </c>
    </row>
    <row r="55" spans="1:2">
      <c r="A55" s="1">
        <v>2021</v>
      </c>
      <c r="B55" s="1">
        <v>26.2</v>
      </c>
    </row>
    <row r="56" spans="1:2">
      <c r="A56" s="1">
        <v>2022</v>
      </c>
      <c r="B56" s="1">
        <v>26.6</v>
      </c>
    </row>
    <row r="57" spans="1:2">
      <c r="A57" s="1">
        <v>2023</v>
      </c>
      <c r="B57" s="1">
        <v>27.1</v>
      </c>
    </row>
    <row r="58" spans="1:2">
      <c r="A58" s="1">
        <v>2024</v>
      </c>
      <c r="B58" s="1">
        <v>27.7</v>
      </c>
    </row>
    <row r="59" spans="1:2">
      <c r="A59" s="1">
        <v>2025</v>
      </c>
      <c r="B59" s="1">
        <v>28.3</v>
      </c>
    </row>
    <row r="60" spans="1:2">
      <c r="A60" s="1">
        <v>2026</v>
      </c>
      <c r="B60" s="1">
        <v>28.9</v>
      </c>
    </row>
    <row r="61" spans="1:2">
      <c r="A61" s="1">
        <v>2027</v>
      </c>
      <c r="B61" s="1">
        <v>29.5</v>
      </c>
    </row>
    <row r="62" spans="1:2">
      <c r="A62" s="1">
        <v>2028</v>
      </c>
      <c r="B62" s="1">
        <v>30</v>
      </c>
    </row>
    <row r="63" spans="1:2">
      <c r="A63" s="1">
        <v>2029</v>
      </c>
      <c r="B63" s="1">
        <v>30.6</v>
      </c>
    </row>
    <row r="64" spans="1:2">
      <c r="A64" s="1">
        <v>2030</v>
      </c>
      <c r="B64" s="1">
        <v>31.2</v>
      </c>
    </row>
    <row r="65" spans="1:2">
      <c r="A65" s="1">
        <v>2031</v>
      </c>
      <c r="B65" s="1">
        <v>31.9</v>
      </c>
    </row>
    <row r="66" spans="1:2">
      <c r="A66" s="1">
        <v>2032</v>
      </c>
      <c r="B66" s="1">
        <v>32.6</v>
      </c>
    </row>
    <row r="67" spans="1:2">
      <c r="A67" s="1">
        <v>2033</v>
      </c>
      <c r="B67" s="1">
        <v>33.4</v>
      </c>
    </row>
    <row r="68" spans="1:2">
      <c r="A68" s="1">
        <v>2034</v>
      </c>
      <c r="B68" s="1">
        <v>34.1</v>
      </c>
    </row>
    <row r="69" spans="1:2">
      <c r="A69" s="1">
        <v>2035</v>
      </c>
      <c r="B69" s="1">
        <v>34.9</v>
      </c>
    </row>
    <row r="70" spans="1:2">
      <c r="A70" s="1">
        <v>2036</v>
      </c>
      <c r="B70" s="1">
        <v>35.7</v>
      </c>
    </row>
    <row r="71" spans="1:2">
      <c r="A71" s="1">
        <v>2037</v>
      </c>
      <c r="B71" s="1">
        <v>36.5</v>
      </c>
    </row>
    <row r="72" spans="1:2">
      <c r="A72" s="1">
        <v>2038</v>
      </c>
      <c r="B72" s="1">
        <v>37.2</v>
      </c>
    </row>
    <row r="73" spans="1:2">
      <c r="A73" s="1">
        <v>2039</v>
      </c>
      <c r="B73" s="1">
        <v>38</v>
      </c>
    </row>
    <row r="74" spans="1:2">
      <c r="A74" s="1">
        <v>2040</v>
      </c>
      <c r="B74" s="1">
        <v>38.7</v>
      </c>
    </row>
    <row r="75" spans="1:2">
      <c r="A75" s="1">
        <v>2041</v>
      </c>
      <c r="B75" s="1">
        <v>39.3</v>
      </c>
    </row>
    <row r="76" spans="1:2">
      <c r="A76" s="1">
        <v>2042</v>
      </c>
      <c r="B76" s="1">
        <v>39.8</v>
      </c>
    </row>
    <row r="77" spans="1:2">
      <c r="A77" s="1">
        <v>2043</v>
      </c>
      <c r="B77" s="1">
        <v>40.2</v>
      </c>
    </row>
    <row r="78" spans="1:2">
      <c r="A78" s="1">
        <v>2044</v>
      </c>
      <c r="B78" s="1">
        <v>40.6</v>
      </c>
    </row>
    <row r="79" spans="1:2">
      <c r="A79" s="1">
        <v>2045</v>
      </c>
      <c r="B79" s="1">
        <v>41</v>
      </c>
    </row>
    <row r="80" spans="1:2">
      <c r="A80" s="1">
        <v>2046</v>
      </c>
      <c r="B80" s="1">
        <v>41.4</v>
      </c>
    </row>
    <row r="81" spans="1:2">
      <c r="A81" s="1">
        <v>2047</v>
      </c>
      <c r="B81" s="1">
        <v>41.8</v>
      </c>
    </row>
    <row r="82" spans="1:2">
      <c r="A82" s="1">
        <v>2048</v>
      </c>
      <c r="B82" s="1">
        <v>42.2</v>
      </c>
    </row>
    <row r="83" spans="1:2">
      <c r="A83" s="1">
        <v>2049</v>
      </c>
      <c r="B83" s="1">
        <v>42.6</v>
      </c>
    </row>
    <row r="84" spans="1:2">
      <c r="A84" s="1">
        <v>2050</v>
      </c>
      <c r="B84" s="1">
        <v>43</v>
      </c>
    </row>
    <row r="85" spans="1:2">
      <c r="A85" s="1">
        <v>2051</v>
      </c>
      <c r="B85" s="1">
        <v>43.4</v>
      </c>
    </row>
    <row r="86" spans="1:2">
      <c r="A86" s="1">
        <v>2052</v>
      </c>
      <c r="B86" s="1">
        <v>43.8</v>
      </c>
    </row>
    <row r="87" spans="1:2">
      <c r="A87" s="1">
        <v>2053</v>
      </c>
      <c r="B87" s="1">
        <v>44.3</v>
      </c>
    </row>
    <row r="88" spans="1:2">
      <c r="A88" s="1">
        <v>2054</v>
      </c>
      <c r="B88" s="1">
        <v>44.8</v>
      </c>
    </row>
    <row r="89" spans="1:2">
      <c r="A89" s="1">
        <v>2055</v>
      </c>
      <c r="B89" s="1">
        <v>45.4</v>
      </c>
    </row>
    <row r="90" spans="1:2">
      <c r="A90" s="1">
        <v>2056</v>
      </c>
      <c r="B90" s="1">
        <v>46</v>
      </c>
    </row>
    <row r="91" spans="1:2">
      <c r="A91" s="1">
        <v>2057</v>
      </c>
      <c r="B91" s="1">
        <v>46.6</v>
      </c>
    </row>
    <row r="92" spans="1:2">
      <c r="A92" s="1">
        <v>2058</v>
      </c>
      <c r="B92" s="1">
        <v>47.3</v>
      </c>
    </row>
    <row r="93" spans="1:2">
      <c r="A93" s="1">
        <v>2059</v>
      </c>
      <c r="B93" s="1">
        <v>47.9</v>
      </c>
    </row>
    <row r="94" spans="1:2">
      <c r="A94" s="1">
        <v>2060</v>
      </c>
      <c r="B94" s="1">
        <v>48.4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38</v>
      </c>
    </row>
    <row r="3" spans="1:3">
      <c r="A3" s="2" t="s">
        <v>35</v>
      </c>
      <c r="B3" s="2" t="s">
        <v>36</v>
      </c>
      <c r="C3" s="2" t="s">
        <v>37</v>
      </c>
    </row>
    <row r="4" spans="1:3">
      <c r="A4" s="1" t="s">
        <v>33</v>
      </c>
      <c r="B4" s="1">
        <v>12</v>
      </c>
      <c r="C4" s="1">
        <v>21</v>
      </c>
    </row>
    <row r="5" spans="1:3">
      <c r="A5" s="1" t="s">
        <v>34</v>
      </c>
      <c r="B5" s="1">
        <v>20</v>
      </c>
      <c r="C5" s="1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41</v>
      </c>
    </row>
    <row r="3" spans="1:3">
      <c r="A3" s="2" t="s">
        <v>30</v>
      </c>
      <c r="B3" s="2" t="s">
        <v>39</v>
      </c>
      <c r="C3" s="2" t="s">
        <v>40</v>
      </c>
    </row>
    <row r="4" spans="1:3">
      <c r="A4" s="1">
        <v>2013</v>
      </c>
      <c r="B4" s="1">
        <v>14.27</v>
      </c>
    </row>
    <row r="5" spans="1:3">
      <c r="A5" s="1">
        <v>2014</v>
      </c>
      <c r="B5" s="1">
        <v>12.3</v>
      </c>
    </row>
    <row r="6" spans="1:3">
      <c r="A6" s="1">
        <v>2015</v>
      </c>
      <c r="B6" s="1">
        <v>8.35</v>
      </c>
    </row>
    <row r="7" spans="1:3">
      <c r="A7" s="1">
        <v>2016</v>
      </c>
      <c r="B7" s="1">
        <v>4.63</v>
      </c>
    </row>
    <row r="8" spans="1:3">
      <c r="A8" s="1">
        <v>2017</v>
      </c>
      <c r="B8" s="1">
        <v>6</v>
      </c>
    </row>
    <row r="9" spans="1:3">
      <c r="A9" s="1">
        <v>2018</v>
      </c>
      <c r="B9" s="1">
        <v>8.56</v>
      </c>
    </row>
    <row r="10" spans="1:3">
      <c r="A10" s="1">
        <v>2019</v>
      </c>
      <c r="B10" s="1">
        <v>8.380000000000001</v>
      </c>
    </row>
    <row r="11" spans="1:3">
      <c r="A11" s="1">
        <v>2020</v>
      </c>
      <c r="B11" s="1">
        <v>3.48</v>
      </c>
    </row>
    <row r="12" spans="1:3">
      <c r="A12" s="1">
        <v>2021</v>
      </c>
      <c r="B12" s="1">
        <v>8.67</v>
      </c>
    </row>
    <row r="13" spans="1:3">
      <c r="A13" s="1">
        <v>2022</v>
      </c>
      <c r="B13" s="1">
        <v>35.25</v>
      </c>
    </row>
    <row r="14" spans="1:3">
      <c r="A14" s="1">
        <v>2023</v>
      </c>
      <c r="B14" s="1">
        <v>25.36</v>
      </c>
      <c r="C14" s="1">
        <v>25.36</v>
      </c>
    </row>
    <row r="15" spans="1:3">
      <c r="A15" s="1">
        <v>2024</v>
      </c>
      <c r="C15" s="1">
        <v>16.53</v>
      </c>
    </row>
    <row r="16" spans="1:3">
      <c r="A16" s="1">
        <v>2025</v>
      </c>
      <c r="C16" s="1">
        <v>14.92</v>
      </c>
    </row>
    <row r="17" spans="1:3">
      <c r="A17" s="1">
        <v>2026</v>
      </c>
      <c r="C17" s="1">
        <v>13.98</v>
      </c>
    </row>
    <row r="18" spans="1:3">
      <c r="A18" s="1">
        <v>2027</v>
      </c>
      <c r="C18" s="1">
        <v>11.93</v>
      </c>
    </row>
    <row r="19" spans="1:3">
      <c r="A19" s="1">
        <v>2028</v>
      </c>
      <c r="C19" s="1">
        <v>10.6</v>
      </c>
    </row>
    <row r="20" spans="1:3">
      <c r="A20" s="1">
        <v>2029</v>
      </c>
      <c r="C20" s="1">
        <v>9.029999999999999</v>
      </c>
    </row>
    <row r="21" spans="1:3">
      <c r="A21" s="1">
        <v>2030</v>
      </c>
      <c r="C21" s="1">
        <v>7.75</v>
      </c>
    </row>
    <row r="22" spans="1:3">
      <c r="A22" s="1">
        <v>2031</v>
      </c>
      <c r="C22" s="1">
        <v>6.93</v>
      </c>
    </row>
    <row r="23" spans="1:3">
      <c r="A23" s="1">
        <v>2032</v>
      </c>
      <c r="C23" s="1">
        <v>6.45</v>
      </c>
    </row>
    <row r="24" spans="1:3">
      <c r="A24" s="1">
        <v>2033</v>
      </c>
      <c r="C24" s="1">
        <v>6.21</v>
      </c>
    </row>
    <row r="25" spans="1:3">
      <c r="A25" s="1">
        <v>2034</v>
      </c>
      <c r="C25" s="1">
        <v>6.01</v>
      </c>
    </row>
    <row r="26" spans="1:3">
      <c r="A26" s="1">
        <v>2035</v>
      </c>
      <c r="C26" s="1">
        <v>5.71</v>
      </c>
    </row>
    <row r="27" spans="1:3">
      <c r="A27" s="1">
        <v>2036</v>
      </c>
      <c r="C27" s="1">
        <v>5.52</v>
      </c>
    </row>
    <row r="28" spans="1:3">
      <c r="A28" s="1">
        <v>2037</v>
      </c>
      <c r="C28" s="1">
        <v>5.31</v>
      </c>
    </row>
    <row r="29" spans="1:3">
      <c r="A29" s="1">
        <v>2038</v>
      </c>
      <c r="C29" s="1">
        <v>5.01</v>
      </c>
    </row>
    <row r="30" spans="1:3">
      <c r="A30" s="1">
        <v>2039</v>
      </c>
      <c r="C30" s="1">
        <v>4.65</v>
      </c>
    </row>
    <row r="31" spans="1:3">
      <c r="A31" s="1">
        <v>2040</v>
      </c>
      <c r="C31" s="1">
        <v>4.32</v>
      </c>
    </row>
    <row r="32" spans="1:3">
      <c r="A32" s="1">
        <v>2041</v>
      </c>
      <c r="C32" s="1">
        <v>3.96</v>
      </c>
    </row>
    <row r="33" spans="1:3">
      <c r="A33" s="1">
        <v>2042</v>
      </c>
      <c r="C33" s="1">
        <v>3.57</v>
      </c>
    </row>
    <row r="34" spans="1:3">
      <c r="A34" s="1">
        <v>2043</v>
      </c>
      <c r="C34" s="1">
        <v>3.25</v>
      </c>
    </row>
    <row r="35" spans="1:3">
      <c r="A35" s="1">
        <v>2044</v>
      </c>
      <c r="C35" s="1">
        <v>2.98</v>
      </c>
    </row>
    <row r="36" spans="1:3">
      <c r="A36" s="1">
        <v>2045</v>
      </c>
      <c r="C36" s="1">
        <v>2.68</v>
      </c>
    </row>
    <row r="37" spans="1:3">
      <c r="A37" s="1">
        <v>2046</v>
      </c>
      <c r="C37" s="1">
        <v>2.42</v>
      </c>
    </row>
    <row r="38" spans="1:3">
      <c r="A38" s="1">
        <v>2047</v>
      </c>
      <c r="C38" s="1">
        <v>2.22</v>
      </c>
    </row>
    <row r="39" spans="1:3">
      <c r="A39" s="1">
        <v>2048</v>
      </c>
      <c r="C39" s="1">
        <v>2.04</v>
      </c>
    </row>
    <row r="40" spans="1:3">
      <c r="A40" s="1">
        <v>2049</v>
      </c>
      <c r="C40" s="1">
        <v>1.9</v>
      </c>
    </row>
    <row r="41" spans="1:3">
      <c r="A41" s="1">
        <v>2050</v>
      </c>
      <c r="C41" s="1">
        <v>1.72</v>
      </c>
    </row>
    <row r="42" spans="1:3">
      <c r="A42" s="1">
        <v>2051</v>
      </c>
      <c r="C42" s="1">
        <v>1.56</v>
      </c>
    </row>
    <row r="43" spans="1:3">
      <c r="A43" s="1">
        <v>2052</v>
      </c>
      <c r="C43" s="1">
        <v>1.46</v>
      </c>
    </row>
    <row r="44" spans="1:3">
      <c r="A44" s="1">
        <v>2053</v>
      </c>
      <c r="C44" s="1">
        <v>1.34</v>
      </c>
    </row>
    <row r="45" spans="1:3">
      <c r="A45" s="1">
        <v>2054</v>
      </c>
      <c r="C45" s="1">
        <v>1.24</v>
      </c>
    </row>
    <row r="46" spans="1:3">
      <c r="A46" s="1">
        <v>2055</v>
      </c>
      <c r="C46" s="1">
        <v>1.17</v>
      </c>
    </row>
    <row r="47" spans="1:3">
      <c r="A47" s="1">
        <v>2056</v>
      </c>
      <c r="C47" s="1">
        <v>1.11</v>
      </c>
    </row>
    <row r="48" spans="1:3">
      <c r="A48" s="1">
        <v>2057</v>
      </c>
      <c r="C48" s="1">
        <v>1.06</v>
      </c>
    </row>
    <row r="49" spans="1:3">
      <c r="A49" s="1">
        <v>2058</v>
      </c>
      <c r="C49" s="1">
        <v>1</v>
      </c>
    </row>
    <row r="50" spans="1:3">
      <c r="A50" s="1">
        <v>2059</v>
      </c>
      <c r="C50" s="1">
        <v>0.93</v>
      </c>
    </row>
    <row r="51" spans="1:3">
      <c r="A51" s="1">
        <v>2060</v>
      </c>
      <c r="C51" s="1">
        <v>0.91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1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44</v>
      </c>
    </row>
    <row r="3" spans="1:3">
      <c r="A3" s="2" t="s">
        <v>30</v>
      </c>
      <c r="B3" s="2" t="s">
        <v>42</v>
      </c>
      <c r="C3" s="2" t="s">
        <v>43</v>
      </c>
    </row>
    <row r="4" spans="1:3">
      <c r="A4" s="1">
        <v>2013</v>
      </c>
      <c r="B4" s="1">
        <v>5.3</v>
      </c>
    </row>
    <row r="5" spans="1:3">
      <c r="A5" s="1">
        <v>2014</v>
      </c>
      <c r="B5" s="1">
        <v>5.9</v>
      </c>
    </row>
    <row r="6" spans="1:3">
      <c r="A6" s="1">
        <v>2015</v>
      </c>
      <c r="B6" s="1">
        <v>6.5</v>
      </c>
    </row>
    <row r="7" spans="1:3">
      <c r="A7" s="1">
        <v>2016</v>
      </c>
      <c r="B7" s="1">
        <v>7.2</v>
      </c>
    </row>
    <row r="8" spans="1:3">
      <c r="A8" s="1">
        <v>2017</v>
      </c>
      <c r="B8" s="1">
        <v>7.2</v>
      </c>
    </row>
    <row r="9" spans="1:3">
      <c r="A9" s="1">
        <v>2018</v>
      </c>
      <c r="B9" s="1">
        <v>6.5</v>
      </c>
    </row>
    <row r="10" spans="1:3">
      <c r="A10" s="1">
        <v>2019</v>
      </c>
      <c r="B10" s="1">
        <v>7.2</v>
      </c>
    </row>
    <row r="11" spans="1:3">
      <c r="A11" s="1">
        <v>2020</v>
      </c>
      <c r="B11" s="1">
        <v>11</v>
      </c>
    </row>
    <row r="12" spans="1:3">
      <c r="A12" s="1">
        <v>2021</v>
      </c>
      <c r="B12" s="1">
        <v>10.1</v>
      </c>
    </row>
    <row r="13" spans="1:3">
      <c r="A13" s="1">
        <v>2022</v>
      </c>
      <c r="B13" s="1">
        <v>9.199999999999999</v>
      </c>
    </row>
    <row r="14" spans="1:3">
      <c r="A14" s="1">
        <v>2023</v>
      </c>
      <c r="B14" s="1">
        <v>9.699999999999999</v>
      </c>
    </row>
    <row r="15" spans="1:3">
      <c r="A15" s="1">
        <v>2024</v>
      </c>
      <c r="B15" s="1">
        <v>10.4</v>
      </c>
    </row>
    <row r="16" spans="1:3">
      <c r="A16" s="1">
        <v>2025</v>
      </c>
      <c r="C16" s="1">
        <v>12.6</v>
      </c>
    </row>
    <row r="17" spans="1:3">
      <c r="A17" s="1">
        <v>2026</v>
      </c>
      <c r="C17" s="1">
        <v>12.9</v>
      </c>
    </row>
    <row r="18" spans="1:3">
      <c r="A18" s="1">
        <v>2027</v>
      </c>
      <c r="C18" s="1">
        <v>13.1</v>
      </c>
    </row>
    <row r="19" spans="1:3">
      <c r="A19" s="1">
        <v>2028</v>
      </c>
      <c r="C19" s="1">
        <v>13.2</v>
      </c>
    </row>
    <row r="20" spans="1:3">
      <c r="A20" s="1">
        <v>2029</v>
      </c>
      <c r="C20" s="1">
        <v>13.4</v>
      </c>
    </row>
    <row r="21" spans="1:3">
      <c r="A21" s="1">
        <v>2030</v>
      </c>
      <c r="C21" s="1">
        <v>13.5</v>
      </c>
    </row>
    <row r="22" spans="1:3">
      <c r="A22" s="1">
        <v>2031</v>
      </c>
      <c r="C22" s="1">
        <v>13.5</v>
      </c>
    </row>
    <row r="23" spans="1:3">
      <c r="A23" s="1">
        <v>2032</v>
      </c>
      <c r="C23" s="1">
        <v>13.6</v>
      </c>
    </row>
    <row r="24" spans="1:3">
      <c r="A24" s="1">
        <v>2033</v>
      </c>
      <c r="C24" s="1">
        <v>13.7</v>
      </c>
    </row>
    <row r="25" spans="1:3">
      <c r="A25" s="1">
        <v>2034</v>
      </c>
      <c r="C25" s="1">
        <v>13.7</v>
      </c>
    </row>
    <row r="26" spans="1:3">
      <c r="A26" s="1">
        <v>2035</v>
      </c>
      <c r="C26" s="1">
        <v>13.8</v>
      </c>
    </row>
    <row r="27" spans="1:3">
      <c r="A27" s="1">
        <v>2036</v>
      </c>
      <c r="C27" s="1">
        <v>13.8</v>
      </c>
    </row>
    <row r="28" spans="1:3">
      <c r="A28" s="1">
        <v>2037</v>
      </c>
      <c r="C28" s="1">
        <v>13.9</v>
      </c>
    </row>
    <row r="29" spans="1:3">
      <c r="A29" s="1">
        <v>2038</v>
      </c>
      <c r="C29" s="1">
        <v>13.9</v>
      </c>
    </row>
    <row r="30" spans="1:3">
      <c r="A30" s="1">
        <v>2039</v>
      </c>
      <c r="C30" s="1">
        <v>13.9</v>
      </c>
    </row>
    <row r="31" spans="1:3">
      <c r="A31" s="1">
        <v>2040</v>
      </c>
      <c r="C31" s="1">
        <v>14</v>
      </c>
    </row>
    <row r="32" spans="1:3">
      <c r="A32" s="1">
        <v>2041</v>
      </c>
      <c r="C32" s="1">
        <v>14</v>
      </c>
    </row>
    <row r="33" spans="1:3">
      <c r="A33" s="1">
        <v>2042</v>
      </c>
      <c r="C33" s="1">
        <v>14</v>
      </c>
    </row>
    <row r="34" spans="1:3">
      <c r="A34" s="1">
        <v>2043</v>
      </c>
      <c r="C34" s="1">
        <v>14</v>
      </c>
    </row>
    <row r="35" spans="1:3">
      <c r="A35" s="1">
        <v>2044</v>
      </c>
      <c r="C35" s="1">
        <v>13.9</v>
      </c>
    </row>
    <row r="36" spans="1:3">
      <c r="A36" s="1">
        <v>2045</v>
      </c>
      <c r="C36" s="1">
        <v>13.9</v>
      </c>
    </row>
    <row r="37" spans="1:3">
      <c r="A37" s="1">
        <v>2046</v>
      </c>
      <c r="C37" s="1">
        <v>13.9</v>
      </c>
    </row>
    <row r="38" spans="1:3">
      <c r="A38" s="1">
        <v>2047</v>
      </c>
      <c r="C38" s="1">
        <v>13.8</v>
      </c>
    </row>
    <row r="39" spans="1:3">
      <c r="A39" s="1">
        <v>2048</v>
      </c>
      <c r="C39" s="1">
        <v>13.8</v>
      </c>
    </row>
    <row r="40" spans="1:3">
      <c r="A40" s="1">
        <v>2049</v>
      </c>
      <c r="C40" s="1">
        <v>13.7</v>
      </c>
    </row>
    <row r="41" spans="1:3">
      <c r="A41" s="1">
        <v>2050</v>
      </c>
      <c r="C41" s="1">
        <v>13.7</v>
      </c>
    </row>
    <row r="42" spans="1:3">
      <c r="A42" s="1">
        <v>2051</v>
      </c>
      <c r="C42" s="1">
        <v>13.6</v>
      </c>
    </row>
    <row r="43" spans="1:3">
      <c r="A43" s="1">
        <v>2052</v>
      </c>
      <c r="C43" s="1">
        <v>13.5</v>
      </c>
    </row>
    <row r="44" spans="1:3">
      <c r="A44" s="1">
        <v>2053</v>
      </c>
      <c r="C44" s="1">
        <v>13.5</v>
      </c>
    </row>
    <row r="45" spans="1:3">
      <c r="A45" s="1">
        <v>2054</v>
      </c>
      <c r="C45" s="1">
        <v>13.4</v>
      </c>
    </row>
    <row r="46" spans="1:3">
      <c r="A46" s="1">
        <v>2055</v>
      </c>
      <c r="C46" s="1">
        <v>13.3</v>
      </c>
    </row>
    <row r="47" spans="1:3">
      <c r="A47" s="1">
        <v>2056</v>
      </c>
      <c r="C47" s="1">
        <v>13.3</v>
      </c>
    </row>
    <row r="48" spans="1:3">
      <c r="A48" s="1">
        <v>2057</v>
      </c>
      <c r="C48" s="1">
        <v>13.2</v>
      </c>
    </row>
    <row r="49" spans="1:3">
      <c r="A49" s="1">
        <v>2058</v>
      </c>
      <c r="C49" s="1">
        <v>13.1</v>
      </c>
    </row>
    <row r="50" spans="1:3">
      <c r="A50" s="1">
        <v>2059</v>
      </c>
      <c r="C50" s="1">
        <v>13</v>
      </c>
    </row>
    <row r="51" spans="1:3">
      <c r="A51" s="1">
        <v>2060</v>
      </c>
      <c r="C51" s="1"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53</v>
      </c>
    </row>
    <row r="3" spans="1:5">
      <c r="A3" s="2" t="s">
        <v>30</v>
      </c>
      <c r="B3" s="2" t="s">
        <v>49</v>
      </c>
      <c r="C3" s="2" t="s">
        <v>50</v>
      </c>
      <c r="D3" s="2" t="s">
        <v>51</v>
      </c>
      <c r="E3" s="2" t="s">
        <v>52</v>
      </c>
    </row>
    <row r="4" spans="1:5">
      <c r="A4" s="1" t="s">
        <v>45</v>
      </c>
      <c r="B4" s="1">
        <v>-6.01</v>
      </c>
      <c r="C4" s="1">
        <v>1198</v>
      </c>
      <c r="D4" s="1">
        <v>188.88</v>
      </c>
      <c r="E4" s="1">
        <v>322.75</v>
      </c>
    </row>
    <row r="5" spans="1:5">
      <c r="A5" s="1" t="s">
        <v>46</v>
      </c>
      <c r="B5" s="1">
        <v>-52.01</v>
      </c>
      <c r="C5" s="1">
        <v>64.17</v>
      </c>
      <c r="D5" s="1">
        <v>56.96</v>
      </c>
      <c r="E5" s="1">
        <v>158.58</v>
      </c>
    </row>
    <row r="6" spans="1:5">
      <c r="A6" s="1" t="s">
        <v>47</v>
      </c>
      <c r="B6" s="1">
        <v>-7.68</v>
      </c>
      <c r="C6" s="1">
        <v>-111.48</v>
      </c>
      <c r="D6" s="1">
        <v>91.23999999999999</v>
      </c>
      <c r="E6" s="1">
        <v>375.81</v>
      </c>
    </row>
    <row r="7" spans="1:5">
      <c r="A7" s="1" t="s">
        <v>48</v>
      </c>
      <c r="B7" s="1">
        <v>-59.69</v>
      </c>
      <c r="C7" s="1">
        <v>-47.31</v>
      </c>
      <c r="D7" s="1">
        <v>148.2</v>
      </c>
      <c r="E7" s="1">
        <v>534.39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55</v>
      </c>
    </row>
    <row r="3" spans="1:2">
      <c r="A3" s="2" t="s">
        <v>27</v>
      </c>
      <c r="B3" s="2" t="s">
        <v>54</v>
      </c>
    </row>
    <row r="4" spans="1:2">
      <c r="A4" s="1" t="s">
        <v>49</v>
      </c>
      <c r="B4" s="1">
        <v>338.87</v>
      </c>
    </row>
    <row r="5" spans="1:2">
      <c r="A5" s="1" t="s">
        <v>50</v>
      </c>
      <c r="B5" s="1">
        <v>278.6</v>
      </c>
    </row>
    <row r="6" spans="1:2">
      <c r="A6" s="1" t="s">
        <v>51</v>
      </c>
      <c r="B6" s="1">
        <v>567.95</v>
      </c>
    </row>
    <row r="7" spans="1:2">
      <c r="A7" s="1" t="s">
        <v>52</v>
      </c>
      <c r="B7" s="1">
        <v>1026.11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58</v>
      </c>
    </row>
    <row r="3" spans="1:3">
      <c r="A3" s="2" t="s">
        <v>30</v>
      </c>
      <c r="B3" s="2" t="s">
        <v>56</v>
      </c>
      <c r="C3" s="2" t="s">
        <v>57</v>
      </c>
    </row>
    <row r="4" spans="1:3">
      <c r="A4" s="1" t="s">
        <v>33</v>
      </c>
      <c r="B4" s="1">
        <v>4.8</v>
      </c>
      <c r="C4" s="1">
        <v>10.5</v>
      </c>
    </row>
    <row r="5" spans="1:3">
      <c r="A5" s="1" t="s">
        <v>34</v>
      </c>
      <c r="B5" s="1">
        <v>5.5</v>
      </c>
      <c r="C5" s="1">
        <v>9.5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D4A032E10694D9A95316B897475B2" ma:contentTypeVersion="2" ma:contentTypeDescription="Opprett et nytt dokument." ma:contentTypeScope="" ma:versionID="8141f1e0ce108fdb9b4ff956029f24d9">
  <xsd:schema xmlns:xsd="http://www.w3.org/2001/XMLSchema" xmlns:xs="http://www.w3.org/2001/XMLSchema" xmlns:p="http://schemas.microsoft.com/office/2006/metadata/properties" xmlns:ns2="5582fe7a-fd29-4404-920b-a14260bee6af" targetNamespace="http://schemas.microsoft.com/office/2006/metadata/properties" ma:root="true" ma:fieldsID="6cfce528a4878540cf8f4f96c4a5168a" ns2:_="">
    <xsd:import namespace="5582fe7a-fd29-4404-920b-a14260bee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2fe7a-fd29-4404-920b-a14260be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0C4601-095E-4AB1-B983-B8054BC840EF}"/>
</file>

<file path=customXml/itemProps2.xml><?xml version="1.0" encoding="utf-8"?>
<ds:datastoreItem xmlns:ds="http://schemas.openxmlformats.org/officeDocument/2006/customXml" ds:itemID="{7674DE37-AA12-4F2C-9029-E46DC97390D7}"/>
</file>

<file path=customXml/itemProps3.xml><?xml version="1.0" encoding="utf-8"?>
<ds:datastoreItem xmlns:ds="http://schemas.openxmlformats.org/officeDocument/2006/customXml" ds:itemID="{FD94C0AD-FF0B-4ADE-B008-41A99C46E6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Innhold</vt:lpstr>
      <vt:lpstr>Fig7-1</vt:lpstr>
      <vt:lpstr>Fig7-2</vt:lpstr>
      <vt:lpstr>Fig7-3</vt:lpstr>
      <vt:lpstr>Fig7-4</vt:lpstr>
      <vt:lpstr>Fig7-5</vt:lpstr>
      <vt:lpstr>Fig7-6</vt:lpstr>
      <vt:lpstr>Fig7-7</vt:lpstr>
      <vt:lpstr>Fig7-8</vt:lpstr>
      <vt:lpstr>Fig7-9</vt:lpstr>
      <vt:lpstr>Fig7-10</vt:lpstr>
      <vt:lpstr>Fig7-11</vt:lpstr>
      <vt:lpstr>Fig7-12</vt:lpstr>
      <vt:lpstr>Fig7-13</vt:lpstr>
      <vt:lpstr>Fig7-14</vt:lpstr>
      <vt:lpstr>Fig7-15</vt:lpstr>
      <vt:lpstr>Fig7-16</vt:lpstr>
      <vt:lpstr>Fig7-17</vt:lpstr>
      <vt:lpstr>Fig7-18</vt:lpstr>
      <vt:lpstr>Fig7-19</vt:lpstr>
      <vt:lpstr>Fig7-20</vt:lpstr>
      <vt:lpstr>Fig7-21</vt:lpstr>
      <vt:lpstr>Fig7-22</vt:lpstr>
      <vt:lpstr>Fig7-23</vt:lpstr>
      <vt:lpstr>Fig7-24</vt:lpstr>
      <vt:lpstr>Fig7-25</vt:lpstr>
      <vt:lpstr>Fig7-26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2024-06-17T08:08:16Z</dcterms:created>
  <dcterms:modified xsi:type="dcterms:W3CDTF">2024-06-17T08:08:16Z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0x01010078DD4A032E10694D9A95316B897475B2</vt:lpwstr>
  </property>
</Properties>
</file>