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615" windowHeight="5265" activeTab="0"/>
  </bookViews>
  <sheets>
    <sheet name="60-OSOK" sheetId="1" r:id="rId1"/>
  </sheets>
  <definedNames>
    <definedName name="_xlnm.Print_Titles" localSheetId="0">'60-OSOK'!$10:$11</definedName>
  </definedNames>
  <calcPr fullCalcOnLoad="1"/>
</workbook>
</file>

<file path=xl/sharedStrings.xml><?xml version="1.0" encoding="utf-8"?>
<sst xmlns="http://schemas.openxmlformats.org/spreadsheetml/2006/main" count="228" uniqueCount="202">
  <si>
    <t>Øremerkede tilskudd</t>
  </si>
  <si>
    <t>Kap.</t>
  </si>
  <si>
    <t>Navn</t>
  </si>
  <si>
    <t>Post</t>
  </si>
  <si>
    <t>Kirke-, utdannings- og forskningsdepartementet</t>
  </si>
  <si>
    <t xml:space="preserve">Tilskudd til grunnskolen </t>
  </si>
  <si>
    <t>Tilskudd til virkemiddeltiltak Nord-Norge</t>
  </si>
  <si>
    <t>Tilskudd til institusjoner</t>
  </si>
  <si>
    <t>Tilskudd til Fjellheim leirskole</t>
  </si>
  <si>
    <t>Tilskudd skolefritidsordninger</t>
  </si>
  <si>
    <t>Tilskudd til undervisning i finsk</t>
  </si>
  <si>
    <t>Tilskudd lønn  leirskoleopplæring</t>
  </si>
  <si>
    <t>Tilskudd kommunale musikk- og kulturskoler</t>
  </si>
  <si>
    <t>Tilskudd til det samiske opplæringsområdet</t>
  </si>
  <si>
    <t>Andre formål i grunnskolen</t>
  </si>
  <si>
    <t>Kompensasjon for investeringskostnader R-97</t>
  </si>
  <si>
    <t>Tilskudd til videregående opplæring</t>
  </si>
  <si>
    <t>Tilskudd til landslinjer m.v.</t>
  </si>
  <si>
    <t>Tilskudd til opplæring innenfor kriminalomsorgen</t>
  </si>
  <si>
    <t>Statlige skoler med opplæring på videregående nivå</t>
  </si>
  <si>
    <t>Tilskudd til fylkeskommuner</t>
  </si>
  <si>
    <t>Tilskudd til lærebedrifter og lærlinger</t>
  </si>
  <si>
    <t>Tilskudd til formidling av reformlærlinger</t>
  </si>
  <si>
    <t>Kompetansesentra for spesialundervisning</t>
  </si>
  <si>
    <t>Tilskudd til kommuner og fylkekommuner</t>
  </si>
  <si>
    <t>Andre tiltak i utdanningen</t>
  </si>
  <si>
    <t>Tilskudd til IT-tiltak</t>
  </si>
  <si>
    <t>Tilskudd til Nordland kunst- og filmskole</t>
  </si>
  <si>
    <t>Folkehøgskoler</t>
  </si>
  <si>
    <t>Tilskudd til fylkeskommunale folkehøgskoler</t>
  </si>
  <si>
    <t>Universitetet i Oslo</t>
  </si>
  <si>
    <t>Refusjon for bruk av sykehus</t>
  </si>
  <si>
    <t>Universitetet i Bergen</t>
  </si>
  <si>
    <t>Norges teknisk- naturvitenskapelige universitet</t>
  </si>
  <si>
    <t>Universitetet i Tromsø</t>
  </si>
  <si>
    <t>Fellesutgifter for universiteter og høgskoler</t>
  </si>
  <si>
    <t>Tilskudd til RIT 2000</t>
  </si>
  <si>
    <t>Sum</t>
  </si>
  <si>
    <t>Kulturdepartementet</t>
  </si>
  <si>
    <t>Allmenne kulturformål</t>
  </si>
  <si>
    <t>Lokale og regionale kulturbygg</t>
  </si>
  <si>
    <t>Billedkunst, kunsthåndverk og design</t>
  </si>
  <si>
    <t>Tilskudd til fylkeskommunale kulturoppgaver</t>
  </si>
  <si>
    <t>Teater- og operaformål</t>
  </si>
  <si>
    <t>Scenekunst i fylkeskommuner</t>
  </si>
  <si>
    <t>Språk-, litteratur- og bibliotekformål</t>
  </si>
  <si>
    <t>Mobil bibliotektjeneste og biblioteklokaler</t>
  </si>
  <si>
    <t>Museums- og andre kulturvernformål</t>
  </si>
  <si>
    <t>Tilskuddsordning for muséer</t>
  </si>
  <si>
    <t>Justisdepartementet</t>
  </si>
  <si>
    <t>Konfliktråd</t>
  </si>
  <si>
    <t>Overføringer til kommunene</t>
  </si>
  <si>
    <t>Valgutgifter</t>
  </si>
  <si>
    <t>Refusjon til kommuner</t>
  </si>
  <si>
    <t>Lokal næringsutvikling</t>
  </si>
  <si>
    <t>Tilskudd til utkantkommuner</t>
  </si>
  <si>
    <t>Kommunale næringsfond</t>
  </si>
  <si>
    <t>Bolig- og bomiljøtiltak</t>
  </si>
  <si>
    <t>Handlingsplan for Oslo indre øst</t>
  </si>
  <si>
    <t>Tilskudd til omsorgsboliger og sykehjemsplasser</t>
  </si>
  <si>
    <t>Oppstartingstilskudd</t>
  </si>
  <si>
    <t>Tilskudd til kompensasjon for utgifter til renter og avdrag</t>
  </si>
  <si>
    <t>Sosial- og helsedepartementet</t>
  </si>
  <si>
    <t>Rusmiddeldirektoratet</t>
  </si>
  <si>
    <t>Tilskudd til forebyggende og kompetansegivende tiltak</t>
  </si>
  <si>
    <t>Tiltak for eldre</t>
  </si>
  <si>
    <t>Tilskudd til omsorgstjenester</t>
  </si>
  <si>
    <t xml:space="preserve"> </t>
  </si>
  <si>
    <t>Styrking av geriatri</t>
  </si>
  <si>
    <t>Tiltak for funksjonshemmede</t>
  </si>
  <si>
    <t xml:space="preserve">Oppfølging av ansvarsreformen for mennesker med </t>
  </si>
  <si>
    <t>psykisk utviklingshemming</t>
  </si>
  <si>
    <t>Tilskudd til utskrivning av unge funksjonshemmede</t>
  </si>
  <si>
    <t>Begrenset bruk av tvang</t>
  </si>
  <si>
    <t>Psykisk utviklingshemmede med sikringsdom</t>
  </si>
  <si>
    <t>Handlingsplan for funksjonshemmede</t>
  </si>
  <si>
    <t xml:space="preserve">Tilskudd til assistenter for funksjonshemmede </t>
  </si>
  <si>
    <t>Fengselshelsetjenesten</t>
  </si>
  <si>
    <t>Tilskudd til kommuner og fylkeskommuner</t>
  </si>
  <si>
    <t>Kursvirksomhet og stipendier</t>
  </si>
  <si>
    <t>Rekruttering mm av helsepersonell</t>
  </si>
  <si>
    <t>Turnustjeneste, videreutdanning m.v.</t>
  </si>
  <si>
    <t>Bedriftsintern utdanning m.v.</t>
  </si>
  <si>
    <t>Rehabilitering</t>
  </si>
  <si>
    <t>Andre forebyggende tiltak</t>
  </si>
  <si>
    <t>Mammografiscreening</t>
  </si>
  <si>
    <t>Handlingsplan mot selvmord</t>
  </si>
  <si>
    <t>Fylkeskommunens helsetjeneste</t>
  </si>
  <si>
    <t>Innsatsstyrt finansiering av sykehus</t>
  </si>
  <si>
    <t>Refusjon av poliklinisk virksomhet ved sykehus m.v.</t>
  </si>
  <si>
    <t>Tilskudd til regionsykehus</t>
  </si>
  <si>
    <t>Refusjon godkjente kapitalutgifter</t>
  </si>
  <si>
    <t>Tilskudd til utstyr på sykehus</t>
  </si>
  <si>
    <t>Helseregionale og andre samarbeidstiltak</t>
  </si>
  <si>
    <t>Andre tilskudd</t>
  </si>
  <si>
    <t>Andre utgifter</t>
  </si>
  <si>
    <t xml:space="preserve">Tilskudd til helsepersonellbemanning i </t>
  </si>
  <si>
    <t>luftambulansetjenesten</t>
  </si>
  <si>
    <t>Tilskudd til driftsavtaler</t>
  </si>
  <si>
    <t>Nytt regionsykehus i Trondheim</t>
  </si>
  <si>
    <t>Kreftbehandling m.m</t>
  </si>
  <si>
    <t>Forpleining, kontroll og tilsyn med psykiatriske pasienter</t>
  </si>
  <si>
    <t>Tilskudd</t>
  </si>
  <si>
    <t>Statlig stimuleringstiltak for psykisk helsevern</t>
  </si>
  <si>
    <t>Utredninger og utviklingsarbeid</t>
  </si>
  <si>
    <t>Tilskudd til psykiatri i kommuner</t>
  </si>
  <si>
    <t>Tilskudd til styrking av psykisk helsevern i fylkene</t>
  </si>
  <si>
    <t>Omstrukturering og utbygging av psykisk helsevern for voksne</t>
  </si>
  <si>
    <t>Utbygging av psykisk helsevern for barn og ungdom</t>
  </si>
  <si>
    <t>Barne- og familiedepartementet</t>
  </si>
  <si>
    <t>Tilskudd til krisetiltak</t>
  </si>
  <si>
    <t>Tilskudd til kommuner til krisetiltak</t>
  </si>
  <si>
    <t>Familievern</t>
  </si>
  <si>
    <t>Tilskudd til familievernkontorer</t>
  </si>
  <si>
    <t>Tiltak i barne- og ungdomsvernet</t>
  </si>
  <si>
    <t>Særskilte tiltak</t>
  </si>
  <si>
    <t>Barnehager</t>
  </si>
  <si>
    <t>Driftstilskudd til barnehager</t>
  </si>
  <si>
    <t>Prøveprosjekt Oslo indre Øst</t>
  </si>
  <si>
    <t>Fiskeridepartementet</t>
  </si>
  <si>
    <t>Havnetjenesten</t>
  </si>
  <si>
    <t>Tilskudd til fiskerihavneanlegg</t>
  </si>
  <si>
    <t>Samferdselsdepartementet</t>
  </si>
  <si>
    <t>Tilskudd til regionale flyplasser</t>
  </si>
  <si>
    <t>Tilskudd til ikke-statlige flyplasser</t>
  </si>
  <si>
    <t>Statens vegvesen</t>
  </si>
  <si>
    <t>Tilskudd til fylkesvegformål</t>
  </si>
  <si>
    <t>Særskilte transporttiltak</t>
  </si>
  <si>
    <t>Avgiftskompensasjon rutebiler</t>
  </si>
  <si>
    <t>Miljøverndepartementet</t>
  </si>
  <si>
    <t>Vilt- og fisketiltak</t>
  </si>
  <si>
    <t>Kommunal vilt- og fskeforvaltning</t>
  </si>
  <si>
    <t>Fallvilt</t>
  </si>
  <si>
    <t>Direktoratet for naturforvaltning</t>
  </si>
  <si>
    <t>Kommunal naturforvaltning</t>
  </si>
  <si>
    <t>Tilskudd til interkommunalt friluftsråd</t>
  </si>
  <si>
    <t xml:space="preserve">Riksantikvaren </t>
  </si>
  <si>
    <t>Regionale kulturminnetiltak</t>
  </si>
  <si>
    <t>Statens forurensningstilsyn</t>
  </si>
  <si>
    <t>Tilskudd til kommunale avløpstiltak</t>
  </si>
  <si>
    <t>Aksjon Jærvassdrag</t>
  </si>
  <si>
    <t>Regional og lokal planlegging</t>
  </si>
  <si>
    <t>Lokal Agenda 21, utvikling av miljøbyer</t>
  </si>
  <si>
    <t>Forsvarsdepartementet</t>
  </si>
  <si>
    <t>Kulturelle og allmennyttige formål</t>
  </si>
  <si>
    <t>Tilskudd til kommuner</t>
  </si>
  <si>
    <t>Folketrygden</t>
  </si>
  <si>
    <t>Helsetjeneste i kommunene</t>
  </si>
  <si>
    <t>Tilskudd til fastlønnsordning allmenleger</t>
  </si>
  <si>
    <t>Tilskudd til fastlønnsordning fysioterapeuter</t>
  </si>
  <si>
    <t>Sum ørem. tilskudd på 60 poster i kommuneopplegget *</t>
  </si>
  <si>
    <t>Rammetilskudd</t>
  </si>
  <si>
    <t>Kommuner</t>
  </si>
  <si>
    <t>Innbyggertilskudd/utgiftsutjevning</t>
  </si>
  <si>
    <t>Nord-Norge tilskudd</t>
  </si>
  <si>
    <t>Regionaltilskudd</t>
  </si>
  <si>
    <t>Skjønnstilskudd</t>
  </si>
  <si>
    <t>Hovedstadstilskuddet</t>
  </si>
  <si>
    <t>Sum rammeoverføringer kommuner</t>
  </si>
  <si>
    <t>Fylkeskommuner</t>
  </si>
  <si>
    <t>Sum rammeoverføringer fylkeskommuner</t>
  </si>
  <si>
    <t>Sum rammeoverføringer</t>
  </si>
  <si>
    <t>Tilskudd til kommunene som ikke innregnes i kommuneopplegget</t>
  </si>
  <si>
    <t>Flyktninger m.v.</t>
  </si>
  <si>
    <t>Tilskudd til grunnskolen</t>
  </si>
  <si>
    <t>Tilskudd til opplæring for språklige minoriteter i grunnskolen</t>
  </si>
  <si>
    <t xml:space="preserve">Tilskudd til ekstra opplæring for språklige minoriteter </t>
  </si>
  <si>
    <t>elever/lærlinger</t>
  </si>
  <si>
    <t>Bosetting av flyktninger og tiltak for innvandrere</t>
  </si>
  <si>
    <t>Integreringstilskudd***</t>
  </si>
  <si>
    <t>Kommunale innvandrertiltak</t>
  </si>
  <si>
    <t>Tilskudd til psykososialt arbeid for flyktninger</t>
  </si>
  <si>
    <t>Tilskudd for enslige mindreårige flyktninger og asylsøkere</t>
  </si>
  <si>
    <t>Annet</t>
  </si>
  <si>
    <t>Arbeidsmarkedstiltak</t>
  </si>
  <si>
    <t>Sysselsetting i offentlig virksomhet</t>
  </si>
  <si>
    <t>Momskompensasjon</t>
  </si>
  <si>
    <t>Kirkelig administrasjon</t>
  </si>
  <si>
    <t>Tilskudd til kirkelig virksomhet i kommunene</t>
  </si>
  <si>
    <t>Kommunal- og regionaldepartementet</t>
  </si>
  <si>
    <t>Sum øremerkede tilskudd utenom kommuneopplegget</t>
  </si>
  <si>
    <t>Kompensasjon for merutgifter ved midlertidige lokaler</t>
  </si>
  <si>
    <t>Tilskudd til teknisk undervisningsutstyr og tilpasning av lokaler</t>
  </si>
  <si>
    <t>Stimuleringstilskudd</t>
  </si>
  <si>
    <t>Overgangsordning ved innføring av løpende inntektsutjevning</t>
  </si>
  <si>
    <t>Forsøk med rammefinansiering av øremerkede tilskudd</t>
  </si>
  <si>
    <t>Oppgjør av skattefordelingstvis mv.</t>
  </si>
  <si>
    <t>Betaling til kommuner med beløp til gode</t>
  </si>
  <si>
    <t xml:space="preserve">Forslag </t>
  </si>
  <si>
    <t xml:space="preserve">Vedtatt </t>
  </si>
  <si>
    <t>budsjett 2000</t>
  </si>
  <si>
    <t>Andre formål i videregående opplæring</t>
  </si>
  <si>
    <t>Utlånsordning for skolebøker i videregående skole</t>
  </si>
  <si>
    <t>Utv.av sosialtjenesten,tiltak for rusmiddelmisbrukere</t>
  </si>
  <si>
    <t>Utvikling av sosialtjenesten og rusmiddeltiltak</t>
  </si>
  <si>
    <t>Tilskudd til voksenopplæring</t>
  </si>
  <si>
    <t>Tilskudd til norskopplæring for innvandrere</t>
  </si>
  <si>
    <t>Tilskudd til grunnskoleopplæring for innvandrere16-20-år</t>
  </si>
  <si>
    <t>Vedlegg 4: Overføringer til kommunesektoren 1999</t>
  </si>
  <si>
    <t>Tabellen nedenfor gir en oversikt over Regjeringens forslag til statsbudsjett,</t>
  </si>
  <si>
    <t>presentert i St.prp. nr 1 (1999-2000), og Stortingets endelige vedtak</t>
  </si>
  <si>
    <t>Tall i 1 000 kroner. Endringer i fet kursiv</t>
  </si>
</sst>
</file>

<file path=xl/styles.xml><?xml version="1.0" encoding="utf-8"?>
<styleSheet xmlns="http://schemas.openxmlformats.org/spreadsheetml/2006/main">
  <numFmts count="3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0%"/>
    <numFmt numFmtId="169" formatCode="0.00%"/>
    <numFmt numFmtId="170" formatCode="d\.m\.yy"/>
    <numFmt numFmtId="171" formatCode="d\.mmm\.yy"/>
    <numFmt numFmtId="172" formatCode="d\.mmm"/>
    <numFmt numFmtId="173" formatCode="mmm\.yy"/>
    <numFmt numFmtId="174" formatCode="h:mm"/>
    <numFmt numFmtId="175" formatCode="h:mm:ss"/>
    <numFmt numFmtId="176" formatCode="d\.m\.yy\ h:mm"/>
    <numFmt numFmtId="177" formatCode="0.000"/>
    <numFmt numFmtId="178" formatCode="#,###,##0"/>
    <numFmt numFmtId="179" formatCode="0.0\ &quot;%&quot;"/>
    <numFmt numFmtId="180" formatCode="&quot;Prisomregning&quot;0.00&quot;%&quot;"/>
    <numFmt numFmtId="181" formatCode="&quot;Prisomregning &quot;0.00&quot;%&quot;"/>
    <numFmt numFmtId="182" formatCode="#,###,###,##0"/>
    <numFmt numFmtId="183" formatCode="0.000%"/>
    <numFmt numFmtId="184" formatCode="#,##0.00_ ;[Red]\-#,##0.00\ "/>
    <numFmt numFmtId="185" formatCode="#,##0_ ;[Red]\-#,##0\ "/>
    <numFmt numFmtId="186" formatCode="#,##0.0"/>
    <numFmt numFmtId="187" formatCode="0.0"/>
    <numFmt numFmtId="188" formatCode="#,##0.000"/>
  </numFmts>
  <fonts count="3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Helv"/>
      <family val="0"/>
    </font>
    <font>
      <b/>
      <i/>
      <sz val="8"/>
      <name val="Helv"/>
      <family val="0"/>
    </font>
    <font>
      <sz val="8"/>
      <name val="Arial Narrow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DepCentury Old Style"/>
      <family val="1"/>
    </font>
    <font>
      <sz val="10"/>
      <name val="DepCentury Old Style"/>
      <family val="1"/>
    </font>
    <font>
      <sz val="8"/>
      <name val="DepCentury Old Style"/>
      <family val="1"/>
    </font>
    <font>
      <b/>
      <sz val="10"/>
      <name val="DepCentury Old Style"/>
      <family val="1"/>
    </font>
    <font>
      <i/>
      <sz val="10"/>
      <name val="DepCentury Old Style"/>
      <family val="1"/>
    </font>
    <font>
      <sz val="12"/>
      <name val="DepCentury Old Style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0"/>
      <name val="DepCentury Old Style"/>
      <family val="1"/>
    </font>
    <font>
      <b/>
      <sz val="12"/>
      <name val="Helv"/>
      <family val="0"/>
    </font>
    <font>
      <b/>
      <sz val="16"/>
      <name val="Helv"/>
      <family val="0"/>
    </font>
    <font>
      <b/>
      <i/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0" fontId="21" fillId="0" borderId="6" xfId="0" applyFont="1" applyFill="1" applyBorder="1" applyAlignment="1">
      <alignment horizontal="right"/>
    </xf>
    <xf numFmtId="0" fontId="12" fillId="0" borderId="7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21" fillId="0" borderId="9" xfId="0" applyFont="1" applyFill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2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21" fillId="0" borderId="2" xfId="0" applyFont="1" applyBorder="1" applyAlignment="1">
      <alignment/>
    </xf>
    <xf numFmtId="0" fontId="26" fillId="0" borderId="2" xfId="0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8" xfId="0" applyFont="1" applyBorder="1" applyAlignment="1">
      <alignment/>
    </xf>
    <xf numFmtId="0" fontId="25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8" xfId="0" applyFont="1" applyBorder="1" applyAlignment="1">
      <alignment/>
    </xf>
    <xf numFmtId="0" fontId="25" fillId="0" borderId="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6" fillId="0" borderId="0" xfId="0" applyFont="1" applyAlignment="1">
      <alignment/>
    </xf>
    <xf numFmtId="0" fontId="23" fillId="0" borderId="8" xfId="0" applyFont="1" applyBorder="1" applyAlignment="1">
      <alignment/>
    </xf>
    <xf numFmtId="0" fontId="21" fillId="2" borderId="10" xfId="0" applyFont="1" applyFill="1" applyBorder="1" applyAlignment="1">
      <alignment/>
    </xf>
    <xf numFmtId="0" fontId="25" fillId="2" borderId="1" xfId="0" applyFont="1" applyFill="1" applyBorder="1" applyAlignment="1">
      <alignment/>
    </xf>
    <xf numFmtId="0" fontId="24" fillId="0" borderId="0" xfId="0" applyFont="1" applyBorder="1" applyAlignment="1">
      <alignment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7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9" xfId="0" applyFont="1" applyBorder="1" applyAlignment="1">
      <alignment horizontal="right"/>
    </xf>
    <xf numFmtId="0" fontId="30" fillId="0" borderId="8" xfId="0" applyFont="1" applyBorder="1" applyAlignment="1">
      <alignment/>
    </xf>
    <xf numFmtId="0" fontId="30" fillId="0" borderId="9" xfId="0" applyFont="1" applyBorder="1" applyAlignment="1">
      <alignment/>
    </xf>
    <xf numFmtId="0" fontId="26" fillId="0" borderId="11" xfId="0" applyFont="1" applyBorder="1" applyAlignment="1">
      <alignment/>
    </xf>
    <xf numFmtId="0" fontId="21" fillId="0" borderId="9" xfId="0" applyFont="1" applyBorder="1" applyAlignment="1">
      <alignment/>
    </xf>
    <xf numFmtId="0" fontId="26" fillId="0" borderId="0" xfId="0" applyFont="1" applyBorder="1" applyAlignment="1">
      <alignment/>
    </xf>
    <xf numFmtId="0" fontId="21" fillId="2" borderId="1" xfId="0" applyFont="1" applyFill="1" applyBorder="1" applyAlignment="1">
      <alignment/>
    </xf>
    <xf numFmtId="0" fontId="23" fillId="0" borderId="2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27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15" fillId="0" borderId="0" xfId="0" applyFont="1" applyAlignment="1">
      <alignment/>
    </xf>
    <xf numFmtId="0" fontId="21" fillId="0" borderId="7" xfId="0" applyFont="1" applyFill="1" applyBorder="1" applyAlignment="1">
      <alignment horizontal="left"/>
    </xf>
    <xf numFmtId="0" fontId="12" fillId="0" borderId="9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31" fillId="0" borderId="9" xfId="0" applyFont="1" applyBorder="1" applyAlignment="1">
      <alignment/>
    </xf>
    <xf numFmtId="0" fontId="21" fillId="0" borderId="1" xfId="0" applyFont="1" applyBorder="1" applyAlignment="1">
      <alignment horizontal="left"/>
    </xf>
    <xf numFmtId="0" fontId="0" fillId="0" borderId="9" xfId="0" applyBorder="1" applyAlignment="1">
      <alignment/>
    </xf>
    <xf numFmtId="0" fontId="5" fillId="0" borderId="12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9" xfId="0" applyFont="1" applyBorder="1" applyAlignment="1">
      <alignment/>
    </xf>
    <xf numFmtId="0" fontId="21" fillId="2" borderId="1" xfId="0" applyFont="1" applyFill="1" applyBorder="1" applyAlignment="1">
      <alignment horizontal="left"/>
    </xf>
    <xf numFmtId="0" fontId="18" fillId="0" borderId="9" xfId="0" applyFont="1" applyBorder="1" applyAlignment="1">
      <alignment horizontal="right"/>
    </xf>
    <xf numFmtId="3" fontId="17" fillId="0" borderId="9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30" fillId="0" borderId="8" xfId="0" applyFont="1" applyBorder="1" applyAlignment="1">
      <alignment horizontal="left"/>
    </xf>
    <xf numFmtId="0" fontId="20" fillId="0" borderId="9" xfId="0" applyFont="1" applyBorder="1" applyAlignment="1">
      <alignment/>
    </xf>
    <xf numFmtId="0" fontId="19" fillId="0" borderId="9" xfId="0" applyFont="1" applyBorder="1" applyAlignment="1">
      <alignment/>
    </xf>
    <xf numFmtId="3" fontId="17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26" fillId="0" borderId="13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3" fontId="12" fillId="0" borderId="13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185" fontId="29" fillId="0" borderId="15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3" fontId="25" fillId="0" borderId="15" xfId="16" applyNumberFormat="1" applyFont="1" applyBorder="1" applyAlignment="1">
      <alignment/>
    </xf>
    <xf numFmtId="185" fontId="22" fillId="2" borderId="14" xfId="0" applyNumberFormat="1" applyFont="1" applyFill="1" applyBorder="1" applyAlignment="1">
      <alignment/>
    </xf>
    <xf numFmtId="3" fontId="25" fillId="0" borderId="13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/>
    </xf>
    <xf numFmtId="0" fontId="25" fillId="0" borderId="7" xfId="0" applyFont="1" applyBorder="1" applyAlignment="1">
      <alignment/>
    </xf>
    <xf numFmtId="3" fontId="25" fillId="0" borderId="16" xfId="0" applyNumberFormat="1" applyFont="1" applyBorder="1" applyAlignment="1">
      <alignment/>
    </xf>
    <xf numFmtId="0" fontId="34" fillId="0" borderId="0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7" fillId="0" borderId="14" xfId="0" applyFont="1" applyBorder="1" applyAlignment="1">
      <alignment/>
    </xf>
    <xf numFmtId="185" fontId="35" fillId="0" borderId="15" xfId="0" applyNumberFormat="1" applyFont="1" applyBorder="1" applyAlignment="1">
      <alignment/>
    </xf>
    <xf numFmtId="3" fontId="23" fillId="0" borderId="13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5" xfId="0" applyFont="1" applyBorder="1" applyAlignment="1">
      <alignment horizontal="right"/>
    </xf>
  </cellXfs>
  <cellStyles count="4">
    <cellStyle name="Normal" xfId="0"/>
    <cellStyle name="Percent" xfId="15"/>
    <cellStyle name="Comma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53"/>
  <sheetViews>
    <sheetView tabSelected="1" zoomScale="75" zoomScaleNormal="75" workbookViewId="0" topLeftCell="A1">
      <selection activeCell="C5" sqref="C5"/>
    </sheetView>
  </sheetViews>
  <sheetFormatPr defaultColWidth="9.140625" defaultRowHeight="12.75"/>
  <cols>
    <col min="1" max="1" width="6.7109375" style="5" customWidth="1"/>
    <col min="2" max="2" width="5.421875" style="4" customWidth="1"/>
    <col min="3" max="3" width="45.7109375" style="4" customWidth="1"/>
    <col min="4" max="4" width="12.8515625" style="26" customWidth="1"/>
    <col min="5" max="5" width="13.7109375" style="4" customWidth="1"/>
    <col min="6" max="254" width="9.140625" style="4" customWidth="1"/>
    <col min="255" max="16384" width="9.140625" style="4" customWidth="1"/>
  </cols>
  <sheetData>
    <row r="1" ht="16.5" customHeight="1">
      <c r="A1" s="2"/>
    </row>
    <row r="2" ht="16.5" customHeight="1">
      <c r="A2" s="2"/>
    </row>
    <row r="3" ht="16.5" customHeight="1">
      <c r="A3" s="2"/>
    </row>
    <row r="4" ht="16.5" customHeight="1">
      <c r="A4" s="129" t="s">
        <v>198</v>
      </c>
    </row>
    <row r="5" ht="16.5" customHeight="1">
      <c r="A5" s="116" t="s">
        <v>199</v>
      </c>
    </row>
    <row r="6" spans="1:67" ht="15.75" customHeight="1">
      <c r="A6" s="30" t="s">
        <v>200</v>
      </c>
      <c r="B6" s="31"/>
      <c r="C6" s="89"/>
      <c r="D6" s="3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s="3" customFormat="1" ht="15.75">
      <c r="A7" s="30" t="s">
        <v>201</v>
      </c>
      <c r="B7" s="115"/>
      <c r="C7" s="115"/>
      <c r="D7" s="107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67" s="81" customFormat="1" ht="15.75">
      <c r="A8" s="109"/>
      <c r="B8" s="110"/>
      <c r="C8" s="110"/>
      <c r="D8" s="105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</row>
    <row r="9" spans="1:67" s="81" customFormat="1" ht="16.5" customHeight="1">
      <c r="A9" s="108" t="s">
        <v>0</v>
      </c>
      <c r="B9" s="104"/>
      <c r="C9" s="104"/>
      <c r="D9" s="111"/>
      <c r="E9" s="131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</row>
    <row r="10" spans="1:67" s="79" customFormat="1" ht="13.5">
      <c r="A10" s="33" t="s">
        <v>1</v>
      </c>
      <c r="B10" s="34"/>
      <c r="C10" s="90" t="s">
        <v>2</v>
      </c>
      <c r="D10" s="134" t="s">
        <v>188</v>
      </c>
      <c r="E10" s="134" t="s">
        <v>189</v>
      </c>
      <c r="F10" s="113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</row>
    <row r="11" spans="1:67" s="81" customFormat="1" ht="13.5">
      <c r="A11" s="35"/>
      <c r="B11" s="36" t="s">
        <v>3</v>
      </c>
      <c r="C11" s="91"/>
      <c r="D11" s="135" t="s">
        <v>190</v>
      </c>
      <c r="E11" s="135" t="s">
        <v>190</v>
      </c>
      <c r="F11" s="83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</row>
    <row r="12" spans="1:67" ht="13.5">
      <c r="A12" s="76" t="s">
        <v>4</v>
      </c>
      <c r="B12" s="77"/>
      <c r="C12" s="77"/>
      <c r="D12" s="117"/>
      <c r="E12" s="11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1:67" ht="12.75">
      <c r="A13" s="37">
        <v>221</v>
      </c>
      <c r="B13" s="38"/>
      <c r="C13" s="92" t="s">
        <v>5</v>
      </c>
      <c r="D13" s="106"/>
      <c r="E13" s="10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1:67" ht="12.75">
      <c r="A14" s="37"/>
      <c r="B14" s="39">
        <v>60</v>
      </c>
      <c r="C14" s="46" t="s">
        <v>6</v>
      </c>
      <c r="D14" s="106">
        <v>23758</v>
      </c>
      <c r="E14" s="118">
        <v>18758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</row>
    <row r="15" spans="1:67" ht="12.75">
      <c r="A15" s="40"/>
      <c r="B15" s="41">
        <v>61</v>
      </c>
      <c r="C15" s="93" t="s">
        <v>7</v>
      </c>
      <c r="D15" s="106">
        <v>32734</v>
      </c>
      <c r="E15" s="106">
        <v>32734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</row>
    <row r="16" spans="1:67" ht="12.75">
      <c r="A16" s="40"/>
      <c r="B16" s="39">
        <v>62</v>
      </c>
      <c r="C16" s="46" t="s">
        <v>8</v>
      </c>
      <c r="D16" s="106">
        <v>3682</v>
      </c>
      <c r="E16" s="106">
        <v>3682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</row>
    <row r="17" spans="1:67" ht="12.75">
      <c r="A17" s="42"/>
      <c r="B17" s="39">
        <v>63</v>
      </c>
      <c r="C17" s="46" t="s">
        <v>9</v>
      </c>
      <c r="D17" s="106">
        <v>299089</v>
      </c>
      <c r="E17" s="118">
        <v>399089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</row>
    <row r="18" spans="1:67" ht="12.75">
      <c r="A18" s="42"/>
      <c r="B18" s="39">
        <v>64</v>
      </c>
      <c r="C18" s="46" t="s">
        <v>10</v>
      </c>
      <c r="D18" s="106">
        <v>5849</v>
      </c>
      <c r="E18" s="106">
        <v>5849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</row>
    <row r="19" spans="1:67" ht="12.75">
      <c r="A19" s="42"/>
      <c r="B19" s="39">
        <v>66</v>
      </c>
      <c r="C19" s="46" t="s">
        <v>11</v>
      </c>
      <c r="D19" s="106">
        <v>20700</v>
      </c>
      <c r="E19" s="106">
        <v>20700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</row>
    <row r="20" spans="1:67" ht="12.75">
      <c r="A20" s="42"/>
      <c r="B20" s="39">
        <v>67</v>
      </c>
      <c r="C20" s="46" t="s">
        <v>12</v>
      </c>
      <c r="D20" s="106">
        <v>83500</v>
      </c>
      <c r="E20" s="106">
        <v>83500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s="81" customFormat="1" ht="12.75">
      <c r="A21" s="49"/>
      <c r="B21" s="50">
        <v>68</v>
      </c>
      <c r="C21" s="50" t="s">
        <v>13</v>
      </c>
      <c r="D21" s="112">
        <v>25133</v>
      </c>
      <c r="E21" s="112">
        <v>25133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</row>
    <row r="22" spans="1:67" ht="12.75">
      <c r="A22" s="42">
        <v>229</v>
      </c>
      <c r="B22" s="46"/>
      <c r="C22" s="44" t="s">
        <v>14</v>
      </c>
      <c r="D22" s="106"/>
      <c r="E22" s="10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s="16" customFormat="1" ht="12.75">
      <c r="A23" s="43"/>
      <c r="B23" s="39">
        <v>60</v>
      </c>
      <c r="C23" s="46" t="s">
        <v>15</v>
      </c>
      <c r="D23" s="106">
        <v>501383</v>
      </c>
      <c r="E23" s="106">
        <v>501383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</row>
    <row r="24" spans="1:67" s="81" customFormat="1" ht="12.75">
      <c r="A24" s="47"/>
      <c r="B24" s="50">
        <v>62</v>
      </c>
      <c r="C24" s="50" t="s">
        <v>181</v>
      </c>
      <c r="D24" s="112">
        <v>100000</v>
      </c>
      <c r="E24" s="130">
        <v>80000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</row>
    <row r="25" spans="1:67" ht="12.75">
      <c r="A25" s="42">
        <v>231</v>
      </c>
      <c r="B25" s="44"/>
      <c r="C25" s="44" t="s">
        <v>16</v>
      </c>
      <c r="D25" s="106"/>
      <c r="E25" s="10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</row>
    <row r="26" spans="1:67" ht="12.75">
      <c r="A26" s="42"/>
      <c r="B26" s="39">
        <v>60</v>
      </c>
      <c r="C26" s="46" t="s">
        <v>17</v>
      </c>
      <c r="D26" s="106">
        <v>139177</v>
      </c>
      <c r="E26" s="106">
        <v>139177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ht="12.75">
      <c r="A27" s="45"/>
      <c r="B27" s="39">
        <v>61</v>
      </c>
      <c r="C27" s="46" t="s">
        <v>18</v>
      </c>
      <c r="D27" s="106">
        <v>85121</v>
      </c>
      <c r="E27" s="106">
        <v>85121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</row>
    <row r="28" spans="1:67" s="81" customFormat="1" ht="12.75">
      <c r="A28" s="49"/>
      <c r="B28" s="50">
        <v>66</v>
      </c>
      <c r="C28" s="50" t="s">
        <v>182</v>
      </c>
      <c r="D28" s="112">
        <v>30000</v>
      </c>
      <c r="E28" s="112">
        <v>30000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</row>
    <row r="29" spans="1:67" ht="12.75">
      <c r="A29" s="42">
        <v>232</v>
      </c>
      <c r="B29" s="39"/>
      <c r="C29" s="44" t="s">
        <v>19</v>
      </c>
      <c r="D29" s="114"/>
      <c r="E29" s="1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</row>
    <row r="30" spans="1:67" s="81" customFormat="1" ht="12.75">
      <c r="A30" s="49"/>
      <c r="B30" s="50">
        <v>60</v>
      </c>
      <c r="C30" s="50" t="s">
        <v>20</v>
      </c>
      <c r="D30" s="112">
        <v>1700</v>
      </c>
      <c r="E30" s="112">
        <v>1700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</row>
    <row r="31" spans="1:67" s="20" customFormat="1" ht="12.75">
      <c r="A31" s="42">
        <v>234</v>
      </c>
      <c r="B31" s="44"/>
      <c r="C31" s="44" t="s">
        <v>21</v>
      </c>
      <c r="D31" s="118"/>
      <c r="E31" s="11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</row>
    <row r="32" spans="1:67" s="81" customFormat="1" ht="12.75">
      <c r="A32" s="49"/>
      <c r="B32" s="50">
        <v>60</v>
      </c>
      <c r="C32" s="50" t="s">
        <v>22</v>
      </c>
      <c r="D32" s="112">
        <v>10000</v>
      </c>
      <c r="E32" s="112">
        <v>10000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</row>
    <row r="33" spans="1:67" s="3" customFormat="1" ht="12.75">
      <c r="A33" s="42">
        <v>239</v>
      </c>
      <c r="B33" s="46"/>
      <c r="C33" s="46" t="s">
        <v>191</v>
      </c>
      <c r="D33" s="106"/>
      <c r="E33" s="10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</row>
    <row r="34" spans="1:67" s="3" customFormat="1" ht="12.75">
      <c r="A34" s="42"/>
      <c r="B34" s="46">
        <v>60</v>
      </c>
      <c r="C34" s="46" t="s">
        <v>192</v>
      </c>
      <c r="D34" s="106">
        <v>0</v>
      </c>
      <c r="E34" s="118">
        <v>100000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</row>
    <row r="35" spans="1:67" s="79" customFormat="1" ht="12.75">
      <c r="A35" s="66">
        <v>243</v>
      </c>
      <c r="B35" s="127"/>
      <c r="C35" s="67" t="s">
        <v>23</v>
      </c>
      <c r="D35" s="128"/>
      <c r="E35" s="12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</row>
    <row r="36" spans="1:67" s="81" customFormat="1" ht="12.75">
      <c r="A36" s="49"/>
      <c r="B36" s="50">
        <v>60</v>
      </c>
      <c r="C36" s="50" t="s">
        <v>24</v>
      </c>
      <c r="D36" s="112">
        <v>10000</v>
      </c>
      <c r="E36" s="112">
        <v>10000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</row>
    <row r="37" spans="1:67" ht="12.75">
      <c r="A37" s="42">
        <v>249</v>
      </c>
      <c r="B37" s="46"/>
      <c r="C37" s="44" t="s">
        <v>25</v>
      </c>
      <c r="D37" s="106"/>
      <c r="E37" s="106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67" ht="12.75">
      <c r="A38" s="42"/>
      <c r="B38" s="46">
        <v>60</v>
      </c>
      <c r="C38" s="46" t="s">
        <v>26</v>
      </c>
      <c r="D38" s="106">
        <v>5000</v>
      </c>
      <c r="E38" s="106">
        <v>5000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</row>
    <row r="39" spans="1:67" s="81" customFormat="1" ht="12.75">
      <c r="A39" s="49"/>
      <c r="B39" s="50">
        <v>61</v>
      </c>
      <c r="C39" s="50" t="s">
        <v>27</v>
      </c>
      <c r="D39" s="112">
        <v>2000</v>
      </c>
      <c r="E39" s="112">
        <v>2000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</row>
    <row r="40" spans="1:67" ht="12.75">
      <c r="A40" s="42">
        <v>253</v>
      </c>
      <c r="B40" s="44"/>
      <c r="C40" s="44" t="s">
        <v>28</v>
      </c>
      <c r="D40" s="106"/>
      <c r="E40" s="10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</row>
    <row r="41" spans="1:67" s="81" customFormat="1" ht="12.75">
      <c r="A41" s="49"/>
      <c r="B41" s="50">
        <v>60</v>
      </c>
      <c r="C41" s="50" t="s">
        <v>29</v>
      </c>
      <c r="D41" s="112">
        <v>38838</v>
      </c>
      <c r="E41" s="112">
        <v>38838</v>
      </c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</row>
    <row r="42" spans="1:67" ht="12.75">
      <c r="A42" s="42">
        <v>260</v>
      </c>
      <c r="B42" s="44"/>
      <c r="C42" s="44" t="s">
        <v>30</v>
      </c>
      <c r="D42" s="106"/>
      <c r="E42" s="10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</row>
    <row r="43" spans="1:67" s="81" customFormat="1" ht="12.75">
      <c r="A43" s="49"/>
      <c r="B43" s="50">
        <v>61</v>
      </c>
      <c r="C43" s="50" t="s">
        <v>31</v>
      </c>
      <c r="D43" s="112">
        <v>14319</v>
      </c>
      <c r="E43" s="112">
        <v>14319</v>
      </c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</row>
    <row r="44" spans="1:67" ht="12.75">
      <c r="A44" s="42">
        <v>261</v>
      </c>
      <c r="B44" s="44"/>
      <c r="C44" s="44" t="s">
        <v>32</v>
      </c>
      <c r="D44" s="106"/>
      <c r="E44" s="106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</row>
    <row r="45" spans="1:67" s="81" customFormat="1" ht="12.75">
      <c r="A45" s="49"/>
      <c r="B45" s="50">
        <v>61</v>
      </c>
      <c r="C45" s="50" t="s">
        <v>31</v>
      </c>
      <c r="D45" s="112">
        <v>2875</v>
      </c>
      <c r="E45" s="112">
        <v>2875</v>
      </c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</row>
    <row r="46" spans="1:67" ht="12.75">
      <c r="A46" s="42">
        <v>262</v>
      </c>
      <c r="B46" s="44"/>
      <c r="C46" s="44" t="s">
        <v>33</v>
      </c>
      <c r="D46" s="106"/>
      <c r="E46" s="10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</row>
    <row r="47" spans="1:67" s="81" customFormat="1" ht="12.75">
      <c r="A47" s="49"/>
      <c r="B47" s="50">
        <v>61</v>
      </c>
      <c r="C47" s="50" t="s">
        <v>31</v>
      </c>
      <c r="D47" s="112">
        <v>8298</v>
      </c>
      <c r="E47" s="112">
        <v>8298</v>
      </c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</row>
    <row r="48" spans="1:67" ht="12.75">
      <c r="A48" s="42">
        <v>263</v>
      </c>
      <c r="B48" s="44"/>
      <c r="C48" s="44" t="s">
        <v>34</v>
      </c>
      <c r="D48" s="106"/>
      <c r="E48" s="106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</row>
    <row r="49" spans="1:67" s="81" customFormat="1" ht="12.75">
      <c r="A49" s="47"/>
      <c r="B49" s="50">
        <v>61</v>
      </c>
      <c r="C49" s="50" t="s">
        <v>31</v>
      </c>
      <c r="D49" s="112">
        <v>1715</v>
      </c>
      <c r="E49" s="112">
        <v>1715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</row>
    <row r="50" spans="1:67" ht="12.75">
      <c r="A50" s="42">
        <v>281</v>
      </c>
      <c r="B50" s="46"/>
      <c r="C50" s="44" t="s">
        <v>35</v>
      </c>
      <c r="D50" s="106"/>
      <c r="E50" s="106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</row>
    <row r="51" spans="1:67" ht="12.75">
      <c r="A51" s="45"/>
      <c r="B51" s="46">
        <v>60</v>
      </c>
      <c r="C51" s="46" t="s">
        <v>36</v>
      </c>
      <c r="D51" s="106">
        <v>122700</v>
      </c>
      <c r="E51" s="118">
        <v>119700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1:67" s="81" customFormat="1" ht="13.5" customHeight="1">
      <c r="A52" s="47"/>
      <c r="B52" s="73"/>
      <c r="C52" s="73" t="s">
        <v>37</v>
      </c>
      <c r="D52" s="119">
        <f>SUM(D14:D51)</f>
        <v>1567571</v>
      </c>
      <c r="E52" s="119">
        <f>SUM(E14:E51)</f>
        <v>1739571</v>
      </c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</row>
    <row r="53" spans="1:67" ht="13.5">
      <c r="A53" s="43" t="s">
        <v>38</v>
      </c>
      <c r="B53" s="82"/>
      <c r="C53" s="94"/>
      <c r="D53" s="106"/>
      <c r="E53" s="106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</row>
    <row r="54" spans="1:67" ht="12.75">
      <c r="A54" s="42">
        <v>320</v>
      </c>
      <c r="B54" s="44"/>
      <c r="C54" s="44" t="s">
        <v>39</v>
      </c>
      <c r="D54" s="106"/>
      <c r="E54" s="106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</row>
    <row r="55" spans="1:67" s="3" customFormat="1" ht="12.75">
      <c r="A55" s="45"/>
      <c r="B55" s="46">
        <v>60</v>
      </c>
      <c r="C55" s="46" t="s">
        <v>40</v>
      </c>
      <c r="D55" s="106">
        <v>40312</v>
      </c>
      <c r="E55" s="118">
        <v>49312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1:67" ht="12.75">
      <c r="A56" s="42">
        <v>322</v>
      </c>
      <c r="B56" s="46"/>
      <c r="C56" s="44" t="s">
        <v>41</v>
      </c>
      <c r="D56" s="114"/>
      <c r="E56" s="114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</row>
    <row r="57" spans="1:67" s="81" customFormat="1" ht="12.75">
      <c r="A57" s="47"/>
      <c r="B57" s="50">
        <v>61</v>
      </c>
      <c r="C57" s="50" t="s">
        <v>42</v>
      </c>
      <c r="D57" s="112">
        <v>9667</v>
      </c>
      <c r="E57" s="130">
        <v>9571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</row>
    <row r="58" spans="1:67" ht="12.75">
      <c r="A58" s="42">
        <v>324</v>
      </c>
      <c r="B58" s="46"/>
      <c r="C58" s="44" t="s">
        <v>43</v>
      </c>
      <c r="D58" s="114"/>
      <c r="E58" s="114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</row>
    <row r="59" spans="1:67" s="81" customFormat="1" ht="12.75">
      <c r="A59" s="47"/>
      <c r="B59" s="50">
        <v>60</v>
      </c>
      <c r="C59" s="50" t="s">
        <v>44</v>
      </c>
      <c r="D59" s="120">
        <v>2579</v>
      </c>
      <c r="E59" s="132">
        <v>2553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</row>
    <row r="60" spans="1:67" ht="12.75">
      <c r="A60" s="42">
        <v>326</v>
      </c>
      <c r="B60" s="44"/>
      <c r="C60" s="44" t="s">
        <v>45</v>
      </c>
      <c r="D60" s="114"/>
      <c r="E60" s="114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</row>
    <row r="61" spans="1:67" ht="12.75">
      <c r="A61" s="42"/>
      <c r="B61" s="39">
        <v>60</v>
      </c>
      <c r="C61" s="46" t="s">
        <v>46</v>
      </c>
      <c r="D61" s="106">
        <v>19110</v>
      </c>
      <c r="E61" s="118">
        <v>19101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</row>
    <row r="62" spans="1:67" ht="10.5" customHeight="1">
      <c r="A62" s="42">
        <v>328</v>
      </c>
      <c r="B62" s="44"/>
      <c r="C62" s="44" t="s">
        <v>47</v>
      </c>
      <c r="D62" s="114"/>
      <c r="E62" s="114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</row>
    <row r="63" spans="1:67" s="1" customFormat="1" ht="12.75">
      <c r="A63" s="49"/>
      <c r="B63" s="50">
        <v>60</v>
      </c>
      <c r="C63" s="50" t="s">
        <v>48</v>
      </c>
      <c r="D63" s="112">
        <v>131282</v>
      </c>
      <c r="E63" s="130">
        <v>131582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</row>
    <row r="64" spans="1:67" s="81" customFormat="1" ht="12.75">
      <c r="A64" s="49"/>
      <c r="B64" s="73"/>
      <c r="C64" s="73" t="s">
        <v>37</v>
      </c>
      <c r="D64" s="119">
        <f>SUM(D55:D63)</f>
        <v>202950</v>
      </c>
      <c r="E64" s="130">
        <f>SUM(E55:E63)</f>
        <v>212119</v>
      </c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</row>
    <row r="65" spans="1:67" ht="13.5">
      <c r="A65" s="43" t="s">
        <v>49</v>
      </c>
      <c r="B65" s="57"/>
      <c r="C65" s="57"/>
      <c r="D65" s="106"/>
      <c r="E65" s="106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</row>
    <row r="66" spans="1:67" s="3" customFormat="1" ht="13.5" customHeight="1">
      <c r="A66" s="42">
        <v>474</v>
      </c>
      <c r="B66" s="46"/>
      <c r="C66" s="44" t="s">
        <v>50</v>
      </c>
      <c r="D66" s="106"/>
      <c r="E66" s="106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</row>
    <row r="67" spans="1:67" s="81" customFormat="1" ht="13.5" customHeight="1">
      <c r="A67" s="60"/>
      <c r="B67" s="50">
        <v>60</v>
      </c>
      <c r="C67" s="50" t="s">
        <v>51</v>
      </c>
      <c r="D67" s="112">
        <v>24700</v>
      </c>
      <c r="E67" s="112">
        <v>24700</v>
      </c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</row>
    <row r="68" spans="1:67" s="85" customFormat="1" ht="12.75">
      <c r="A68" s="51"/>
      <c r="B68" s="48"/>
      <c r="C68" s="48" t="s">
        <v>37</v>
      </c>
      <c r="D68" s="121">
        <f>SUM(D66:D67)</f>
        <v>24700</v>
      </c>
      <c r="E68" s="121">
        <f>SUM(E66:E67)</f>
        <v>24700</v>
      </c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</row>
    <row r="69" spans="1:67" ht="13.5">
      <c r="A69" s="43" t="s">
        <v>179</v>
      </c>
      <c r="B69" s="82"/>
      <c r="C69" s="82"/>
      <c r="D69" s="106"/>
      <c r="E69" s="106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</row>
    <row r="70" spans="1:67" ht="12.75">
      <c r="A70" s="42">
        <v>502</v>
      </c>
      <c r="B70" s="52"/>
      <c r="C70" s="44" t="s">
        <v>52</v>
      </c>
      <c r="D70" s="106"/>
      <c r="E70" s="106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1:67" s="81" customFormat="1" ht="12.75">
      <c r="A71" s="49"/>
      <c r="B71" s="50">
        <v>60</v>
      </c>
      <c r="C71" s="50" t="s">
        <v>53</v>
      </c>
      <c r="D71" s="112">
        <v>0</v>
      </c>
      <c r="E71" s="112">
        <v>0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</row>
    <row r="72" spans="1:67" s="2" customFormat="1" ht="12.75">
      <c r="A72" s="42">
        <v>550</v>
      </c>
      <c r="B72" s="44"/>
      <c r="C72" s="44" t="s">
        <v>54</v>
      </c>
      <c r="D72" s="106"/>
      <c r="E72" s="106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</row>
    <row r="73" spans="1:67" s="3" customFormat="1" ht="12.75">
      <c r="A73" s="45"/>
      <c r="B73" s="46">
        <v>60</v>
      </c>
      <c r="C73" s="46" t="s">
        <v>55</v>
      </c>
      <c r="D73" s="106">
        <v>26000</v>
      </c>
      <c r="E73" s="106">
        <v>26000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</row>
    <row r="74" spans="1:67" ht="12.75">
      <c r="A74" s="42"/>
      <c r="B74" s="46">
        <v>61</v>
      </c>
      <c r="C74" s="46" t="s">
        <v>56</v>
      </c>
      <c r="D74" s="106">
        <v>127540</v>
      </c>
      <c r="E74" s="106">
        <v>127540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</row>
    <row r="75" spans="1:5" s="14" customFormat="1" ht="12.75">
      <c r="A75" s="42">
        <v>581</v>
      </c>
      <c r="B75" s="44"/>
      <c r="C75" s="44" t="s">
        <v>57</v>
      </c>
      <c r="D75" s="106"/>
      <c r="E75" s="106"/>
    </row>
    <row r="76" spans="1:67" s="88" customFormat="1" ht="13.5" customHeight="1">
      <c r="A76" s="53"/>
      <c r="B76" s="50">
        <v>60</v>
      </c>
      <c r="C76" s="50" t="s">
        <v>58</v>
      </c>
      <c r="D76" s="112">
        <v>50000</v>
      </c>
      <c r="E76" s="112">
        <v>50000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</row>
    <row r="77" spans="1:67" s="20" customFormat="1" ht="12.75">
      <c r="A77" s="42">
        <v>586</v>
      </c>
      <c r="B77" s="44"/>
      <c r="C77" s="44" t="s">
        <v>59</v>
      </c>
      <c r="D77" s="106"/>
      <c r="E77" s="106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</row>
    <row r="78" spans="1:67" s="20" customFormat="1" ht="12.75">
      <c r="A78" s="42"/>
      <c r="B78" s="46">
        <v>60</v>
      </c>
      <c r="C78" s="46" t="s">
        <v>60</v>
      </c>
      <c r="D78" s="106">
        <v>1497800</v>
      </c>
      <c r="E78" s="106">
        <v>1497800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</row>
    <row r="79" spans="1:67" s="88" customFormat="1" ht="12.75">
      <c r="A79" s="53"/>
      <c r="B79" s="50">
        <v>63</v>
      </c>
      <c r="C79" s="50" t="s">
        <v>61</v>
      </c>
      <c r="D79" s="112">
        <v>433200</v>
      </c>
      <c r="E79" s="112">
        <v>433200</v>
      </c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</row>
    <row r="80" spans="1:67" s="85" customFormat="1" ht="12.75">
      <c r="A80" s="51"/>
      <c r="B80" s="54"/>
      <c r="C80" s="48" t="s">
        <v>37</v>
      </c>
      <c r="D80" s="121">
        <f>SUM(D71:D79)</f>
        <v>2134540</v>
      </c>
      <c r="E80" s="121">
        <f>SUM(E71:E79)</f>
        <v>2134540</v>
      </c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</row>
    <row r="81" spans="1:67" ht="13.5">
      <c r="A81" s="43" t="s">
        <v>62</v>
      </c>
      <c r="B81" s="63"/>
      <c r="C81" s="63"/>
      <c r="D81" s="106"/>
      <c r="E81" s="106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</row>
    <row r="82" spans="1:67" ht="12.75">
      <c r="A82" s="42">
        <v>610</v>
      </c>
      <c r="B82" s="46"/>
      <c r="C82" s="44" t="s">
        <v>63</v>
      </c>
      <c r="D82" s="106"/>
      <c r="E82" s="106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</row>
    <row r="83" spans="1:67" s="81" customFormat="1" ht="12.75">
      <c r="A83" s="47"/>
      <c r="B83" s="50">
        <v>60</v>
      </c>
      <c r="C83" s="50" t="s">
        <v>64</v>
      </c>
      <c r="D83" s="112">
        <v>33000</v>
      </c>
      <c r="E83" s="130">
        <v>34000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</row>
    <row r="84" spans="1:67" s="16" customFormat="1" ht="12.75">
      <c r="A84" s="42">
        <v>614</v>
      </c>
      <c r="B84" s="55"/>
      <c r="C84" s="44" t="s">
        <v>193</v>
      </c>
      <c r="D84" s="114"/>
      <c r="E84" s="1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</row>
    <row r="85" spans="1:67" s="88" customFormat="1" ht="12.75">
      <c r="A85" s="60"/>
      <c r="B85" s="50">
        <v>63</v>
      </c>
      <c r="C85" s="50" t="s">
        <v>194</v>
      </c>
      <c r="D85" s="112">
        <v>165100</v>
      </c>
      <c r="E85" s="130">
        <v>162100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</row>
    <row r="86" spans="1:67" ht="12.75">
      <c r="A86" s="42">
        <v>670</v>
      </c>
      <c r="B86" s="46"/>
      <c r="C86" s="44" t="s">
        <v>65</v>
      </c>
      <c r="D86" s="114"/>
      <c r="E86" s="114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</row>
    <row r="87" spans="1:67" s="3" customFormat="1" ht="12.75">
      <c r="A87" s="42"/>
      <c r="B87" s="46">
        <v>61</v>
      </c>
      <c r="C87" s="46" t="s">
        <v>66</v>
      </c>
      <c r="D87" s="106">
        <v>2743800</v>
      </c>
      <c r="E87" s="106">
        <v>2743800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</row>
    <row r="88" spans="1:67" s="86" customFormat="1" ht="12.75">
      <c r="A88" s="49" t="s">
        <v>67</v>
      </c>
      <c r="B88" s="50">
        <v>62</v>
      </c>
      <c r="C88" s="50" t="s">
        <v>68</v>
      </c>
      <c r="D88" s="112">
        <v>7000</v>
      </c>
      <c r="E88" s="112">
        <v>7000</v>
      </c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</row>
    <row r="89" spans="1:67" ht="12.75">
      <c r="A89" s="42">
        <v>673</v>
      </c>
      <c r="B89" s="44"/>
      <c r="C89" s="44" t="s">
        <v>69</v>
      </c>
      <c r="D89" s="114"/>
      <c r="E89" s="114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</row>
    <row r="90" spans="1:67" ht="12.75">
      <c r="A90" s="42"/>
      <c r="B90" s="39">
        <v>61</v>
      </c>
      <c r="C90" s="46" t="s">
        <v>70</v>
      </c>
      <c r="D90" s="114"/>
      <c r="E90" s="114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</row>
    <row r="91" spans="1:67" ht="12.75">
      <c r="A91" s="42"/>
      <c r="B91" s="39"/>
      <c r="C91" s="46" t="s">
        <v>71</v>
      </c>
      <c r="D91" s="106">
        <v>898000</v>
      </c>
      <c r="E91" s="106">
        <v>898000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</row>
    <row r="92" spans="1:67" ht="12.75">
      <c r="A92" s="42"/>
      <c r="B92" s="39">
        <v>62</v>
      </c>
      <c r="C92" s="46" t="s">
        <v>72</v>
      </c>
      <c r="D92" s="106">
        <v>45000</v>
      </c>
      <c r="E92" s="106">
        <v>45000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</row>
    <row r="93" spans="1:67" ht="12.75">
      <c r="A93" s="42"/>
      <c r="B93" s="39">
        <v>63</v>
      </c>
      <c r="C93" s="46" t="s">
        <v>73</v>
      </c>
      <c r="D93" s="106">
        <v>98300</v>
      </c>
      <c r="E93" s="106">
        <v>98300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</row>
    <row r="94" spans="1:67" s="81" customFormat="1" ht="12.75">
      <c r="A94" s="49"/>
      <c r="B94" s="50">
        <v>65</v>
      </c>
      <c r="C94" s="50" t="s">
        <v>74</v>
      </c>
      <c r="D94" s="112">
        <v>29000</v>
      </c>
      <c r="E94" s="112">
        <v>29000</v>
      </c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</row>
    <row r="95" spans="1:67" ht="12.75">
      <c r="A95" s="42">
        <v>674</v>
      </c>
      <c r="B95" s="46"/>
      <c r="C95" s="44" t="s">
        <v>75</v>
      </c>
      <c r="D95" s="114"/>
      <c r="E95" s="114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</row>
    <row r="96" spans="1:67" s="81" customFormat="1" ht="12.75">
      <c r="A96" s="49"/>
      <c r="B96" s="50">
        <v>60</v>
      </c>
      <c r="C96" s="50" t="s">
        <v>76</v>
      </c>
      <c r="D96" s="112">
        <v>45000</v>
      </c>
      <c r="E96" s="112">
        <v>45000</v>
      </c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</row>
    <row r="97" spans="1:67" ht="12.75">
      <c r="A97" s="42">
        <v>703</v>
      </c>
      <c r="B97" s="44"/>
      <c r="C97" s="44" t="s">
        <v>77</v>
      </c>
      <c r="D97" s="114"/>
      <c r="E97" s="114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</row>
    <row r="98" spans="1:67" s="81" customFormat="1" ht="12.75">
      <c r="A98" s="49"/>
      <c r="B98" s="50">
        <v>60</v>
      </c>
      <c r="C98" s="50" t="s">
        <v>78</v>
      </c>
      <c r="D98" s="112">
        <v>61100</v>
      </c>
      <c r="E98" s="112">
        <v>61100</v>
      </c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</row>
    <row r="99" spans="1:67" ht="12.75">
      <c r="A99" s="42">
        <v>705</v>
      </c>
      <c r="B99" s="44"/>
      <c r="C99" s="44" t="s">
        <v>79</v>
      </c>
      <c r="D99" s="106"/>
      <c r="E99" s="106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</row>
    <row r="100" spans="1:67" s="3" customFormat="1" ht="12.75">
      <c r="A100" s="42"/>
      <c r="B100" s="46">
        <v>60</v>
      </c>
      <c r="C100" s="46" t="s">
        <v>80</v>
      </c>
      <c r="D100" s="106">
        <v>32100</v>
      </c>
      <c r="E100" s="106">
        <v>32100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</row>
    <row r="101" spans="1:67" s="3" customFormat="1" ht="12.75">
      <c r="A101" s="42"/>
      <c r="B101" s="46">
        <v>61</v>
      </c>
      <c r="C101" s="46" t="s">
        <v>81</v>
      </c>
      <c r="D101" s="106">
        <v>48400</v>
      </c>
      <c r="E101" s="106">
        <v>48400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</row>
    <row r="102" spans="1:67" s="81" customFormat="1" ht="12.75">
      <c r="A102" s="49"/>
      <c r="B102" s="50">
        <v>62</v>
      </c>
      <c r="C102" s="50" t="s">
        <v>82</v>
      </c>
      <c r="D102" s="112">
        <v>34000</v>
      </c>
      <c r="E102" s="112">
        <v>34000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</row>
    <row r="103" spans="1:67" s="3" customFormat="1" ht="12.75">
      <c r="A103" s="42">
        <v>718</v>
      </c>
      <c r="B103" s="46"/>
      <c r="C103" s="44" t="s">
        <v>83</v>
      </c>
      <c r="D103" s="106"/>
      <c r="E103" s="106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</row>
    <row r="104" spans="1:67" s="81" customFormat="1" ht="12.75">
      <c r="A104" s="49"/>
      <c r="B104" s="50">
        <v>60</v>
      </c>
      <c r="C104" s="50" t="s">
        <v>83</v>
      </c>
      <c r="D104" s="112">
        <v>103300</v>
      </c>
      <c r="E104" s="112">
        <v>103300</v>
      </c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</row>
    <row r="105" spans="1:67" s="3" customFormat="1" ht="12.75">
      <c r="A105" s="42">
        <v>719</v>
      </c>
      <c r="B105" s="44"/>
      <c r="C105" s="44" t="s">
        <v>84</v>
      </c>
      <c r="D105" s="106"/>
      <c r="E105" s="106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</row>
    <row r="106" spans="1:67" s="81" customFormat="1" ht="12.75">
      <c r="A106" s="49"/>
      <c r="B106" s="50">
        <v>66</v>
      </c>
      <c r="C106" s="50" t="s">
        <v>86</v>
      </c>
      <c r="D106" s="112">
        <v>7700</v>
      </c>
      <c r="E106" s="112">
        <v>7700</v>
      </c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</row>
    <row r="107" spans="1:67" ht="12.75">
      <c r="A107" s="42">
        <v>730</v>
      </c>
      <c r="B107" s="46"/>
      <c r="C107" s="44" t="s">
        <v>87</v>
      </c>
      <c r="D107" s="106"/>
      <c r="E107" s="106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</row>
    <row r="108" spans="1:67" ht="12.75">
      <c r="A108" s="42"/>
      <c r="B108" s="46">
        <v>60</v>
      </c>
      <c r="C108" s="46" t="s">
        <v>88</v>
      </c>
      <c r="D108" s="106">
        <v>11045000</v>
      </c>
      <c r="E108" s="118">
        <v>10995000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</row>
    <row r="109" spans="1:67" ht="12.75">
      <c r="A109" s="42"/>
      <c r="B109" s="46">
        <v>61</v>
      </c>
      <c r="C109" s="46" t="s">
        <v>89</v>
      </c>
      <c r="D109" s="106">
        <v>2815500</v>
      </c>
      <c r="E109" s="118">
        <v>2945500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</row>
    <row r="110" spans="1:67" ht="12.75">
      <c r="A110" s="42"/>
      <c r="B110" s="46">
        <v>62</v>
      </c>
      <c r="C110" s="46" t="s">
        <v>90</v>
      </c>
      <c r="D110" s="106">
        <v>1496900</v>
      </c>
      <c r="E110" s="118">
        <v>1531900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</row>
    <row r="111" spans="1:67" ht="12.75">
      <c r="A111" s="42"/>
      <c r="B111" s="46">
        <v>63</v>
      </c>
      <c r="C111" s="46" t="s">
        <v>91</v>
      </c>
      <c r="D111" s="106">
        <v>288500</v>
      </c>
      <c r="E111" s="106">
        <v>288500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</row>
    <row r="112" spans="1:67" ht="12.75">
      <c r="A112" s="42"/>
      <c r="B112" s="46">
        <v>64</v>
      </c>
      <c r="C112" s="46" t="s">
        <v>92</v>
      </c>
      <c r="D112" s="106">
        <v>764000</v>
      </c>
      <c r="E112" s="106">
        <v>764000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</row>
    <row r="113" spans="1:67" ht="12.75">
      <c r="A113" s="42"/>
      <c r="B113" s="46">
        <v>66</v>
      </c>
      <c r="C113" s="46" t="s">
        <v>93</v>
      </c>
      <c r="D113" s="106">
        <v>39000</v>
      </c>
      <c r="E113" s="106">
        <v>39000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</row>
    <row r="114" spans="1:67" s="81" customFormat="1" ht="12.75">
      <c r="A114" s="49"/>
      <c r="B114" s="50">
        <v>67</v>
      </c>
      <c r="C114" s="50" t="s">
        <v>94</v>
      </c>
      <c r="D114" s="112">
        <v>46200</v>
      </c>
      <c r="E114" s="112">
        <v>46200</v>
      </c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</row>
    <row r="115" spans="1:67" ht="12.75">
      <c r="A115" s="42">
        <v>739</v>
      </c>
      <c r="B115" s="44"/>
      <c r="C115" s="44" t="s">
        <v>95</v>
      </c>
      <c r="D115" s="106"/>
      <c r="E115" s="106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</row>
    <row r="116" spans="1:67" ht="12.75">
      <c r="A116" s="42"/>
      <c r="B116" s="46">
        <v>60</v>
      </c>
      <c r="C116" s="46" t="s">
        <v>96</v>
      </c>
      <c r="D116" s="106"/>
      <c r="E116" s="106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</row>
    <row r="117" spans="1:67" ht="12.75">
      <c r="A117" s="42"/>
      <c r="B117" s="46"/>
      <c r="C117" s="46" t="s">
        <v>97</v>
      </c>
      <c r="D117" s="106">
        <v>59000</v>
      </c>
      <c r="E117" s="106">
        <v>59000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</row>
    <row r="118" spans="1:67" ht="12.75">
      <c r="A118" s="42"/>
      <c r="B118" s="46">
        <v>61</v>
      </c>
      <c r="C118" s="46" t="s">
        <v>98</v>
      </c>
      <c r="D118" s="106">
        <v>194000</v>
      </c>
      <c r="E118" s="106">
        <v>194000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</row>
    <row r="119" spans="1:67" ht="12.75">
      <c r="A119" s="42"/>
      <c r="B119" s="46">
        <v>64</v>
      </c>
      <c r="C119" s="46" t="s">
        <v>99</v>
      </c>
      <c r="D119" s="106">
        <v>100300</v>
      </c>
      <c r="E119" s="106">
        <v>100300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</row>
    <row r="120" spans="1:67" s="3" customFormat="1" ht="12.75">
      <c r="A120" s="42"/>
      <c r="B120" s="46">
        <v>65</v>
      </c>
      <c r="C120" s="46" t="s">
        <v>100</v>
      </c>
      <c r="D120" s="106">
        <v>226700</v>
      </c>
      <c r="E120" s="118">
        <v>221700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</row>
    <row r="121" spans="1:67" s="81" customFormat="1" ht="12.75">
      <c r="A121" s="49"/>
      <c r="B121" s="50">
        <v>66</v>
      </c>
      <c r="C121" s="50" t="s">
        <v>85</v>
      </c>
      <c r="D121" s="112">
        <v>71900</v>
      </c>
      <c r="E121" s="112">
        <v>71900</v>
      </c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</row>
    <row r="122" spans="1:67" ht="12.75">
      <c r="A122" s="42">
        <v>742</v>
      </c>
      <c r="B122" s="44"/>
      <c r="C122" s="44" t="s">
        <v>101</v>
      </c>
      <c r="D122" s="114"/>
      <c r="E122" s="114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</row>
    <row r="123" spans="1:67" s="81" customFormat="1" ht="12.75">
      <c r="A123" s="49"/>
      <c r="B123" s="50">
        <v>60</v>
      </c>
      <c r="C123" s="50" t="s">
        <v>102</v>
      </c>
      <c r="D123" s="112">
        <v>3800</v>
      </c>
      <c r="E123" s="112">
        <v>3800</v>
      </c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</row>
    <row r="124" spans="1:67" ht="12.75">
      <c r="A124" s="42">
        <v>743</v>
      </c>
      <c r="B124" s="44"/>
      <c r="C124" s="44" t="s">
        <v>103</v>
      </c>
      <c r="D124" s="106"/>
      <c r="E124" s="106"/>
      <c r="F124" s="13"/>
      <c r="G124" s="13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</row>
    <row r="125" spans="1:67" s="7" customFormat="1" ht="12.75">
      <c r="A125" s="42"/>
      <c r="B125" s="46">
        <v>60</v>
      </c>
      <c r="C125" s="46" t="s">
        <v>104</v>
      </c>
      <c r="D125" s="106">
        <v>78700</v>
      </c>
      <c r="E125" s="106">
        <v>78700</v>
      </c>
      <c r="F125" s="10"/>
      <c r="G125" s="1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</row>
    <row r="126" spans="1:67" s="3" customFormat="1" ht="12.75">
      <c r="A126" s="42"/>
      <c r="B126" s="46">
        <v>62</v>
      </c>
      <c r="C126" s="46" t="s">
        <v>105</v>
      </c>
      <c r="D126" s="106">
        <v>655100</v>
      </c>
      <c r="E126" s="106">
        <v>655100</v>
      </c>
      <c r="F126" s="10"/>
      <c r="G126" s="10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</row>
    <row r="127" spans="1:67" s="3" customFormat="1" ht="12.75">
      <c r="A127" s="42"/>
      <c r="B127" s="46">
        <v>63</v>
      </c>
      <c r="C127" s="46" t="s">
        <v>106</v>
      </c>
      <c r="D127" s="106">
        <v>657900</v>
      </c>
      <c r="E127" s="118">
        <v>627900</v>
      </c>
      <c r="F127" s="10"/>
      <c r="G127" s="10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</row>
    <row r="128" spans="1:67" s="3" customFormat="1" ht="12.75">
      <c r="A128" s="42"/>
      <c r="B128" s="46">
        <v>64</v>
      </c>
      <c r="C128" s="46" t="s">
        <v>107</v>
      </c>
      <c r="D128" s="106">
        <v>49000</v>
      </c>
      <c r="E128" s="106">
        <v>49000</v>
      </c>
      <c r="F128" s="10"/>
      <c r="G128" s="10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</row>
    <row r="129" spans="1:67" s="81" customFormat="1" ht="12.75">
      <c r="A129" s="49"/>
      <c r="B129" s="50">
        <v>65</v>
      </c>
      <c r="C129" s="50" t="s">
        <v>108</v>
      </c>
      <c r="D129" s="112">
        <v>126000</v>
      </c>
      <c r="E129" s="112">
        <v>126000</v>
      </c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</row>
    <row r="130" spans="1:67" s="85" customFormat="1" ht="12.75">
      <c r="A130" s="51"/>
      <c r="B130" s="48"/>
      <c r="C130" s="48" t="s">
        <v>37</v>
      </c>
      <c r="D130" s="121">
        <f>SUM(D82:D129)</f>
        <v>23068300</v>
      </c>
      <c r="E130" s="121">
        <f>SUM(E82:E129)</f>
        <v>23146300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</row>
    <row r="131" spans="1:67" ht="13.5">
      <c r="A131" s="43" t="s">
        <v>109</v>
      </c>
      <c r="B131" s="57"/>
      <c r="C131" s="57"/>
      <c r="D131" s="106"/>
      <c r="E131" s="106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</row>
    <row r="132" spans="1:67" ht="12.75">
      <c r="A132" s="42">
        <v>840</v>
      </c>
      <c r="B132" s="52"/>
      <c r="C132" s="44" t="s">
        <v>110</v>
      </c>
      <c r="D132" s="106"/>
      <c r="E132" s="106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</row>
    <row r="133" spans="1:67" s="81" customFormat="1" ht="12.75">
      <c r="A133" s="49"/>
      <c r="B133" s="50">
        <v>60</v>
      </c>
      <c r="C133" s="50" t="s">
        <v>111</v>
      </c>
      <c r="D133" s="112">
        <v>47570</v>
      </c>
      <c r="E133" s="112">
        <v>47570</v>
      </c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</row>
    <row r="134" spans="1:67" ht="12.75">
      <c r="A134" s="42">
        <v>841</v>
      </c>
      <c r="B134" s="44"/>
      <c r="C134" s="44" t="s">
        <v>112</v>
      </c>
      <c r="D134" s="114"/>
      <c r="E134" s="114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</row>
    <row r="135" spans="1:67" s="88" customFormat="1" ht="12.75">
      <c r="A135" s="60"/>
      <c r="B135" s="50">
        <v>60</v>
      </c>
      <c r="C135" s="50" t="s">
        <v>113</v>
      </c>
      <c r="D135" s="112">
        <v>123917</v>
      </c>
      <c r="E135" s="112">
        <v>123917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</row>
    <row r="136" spans="1:67" ht="12.75">
      <c r="A136" s="42">
        <v>854</v>
      </c>
      <c r="B136" s="44"/>
      <c r="C136" s="44" t="s">
        <v>114</v>
      </c>
      <c r="D136" s="106"/>
      <c r="E136" s="106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</row>
    <row r="137" spans="1:67" s="81" customFormat="1" ht="12.75">
      <c r="A137" s="49"/>
      <c r="B137" s="50">
        <v>63</v>
      </c>
      <c r="C137" s="50" t="s">
        <v>115</v>
      </c>
      <c r="D137" s="112">
        <v>18500</v>
      </c>
      <c r="E137" s="112">
        <v>18500</v>
      </c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</row>
    <row r="138" spans="1:67" ht="12.75">
      <c r="A138" s="42">
        <v>856</v>
      </c>
      <c r="B138" s="44"/>
      <c r="C138" s="44" t="s">
        <v>116</v>
      </c>
      <c r="D138" s="106"/>
      <c r="E138" s="106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</row>
    <row r="139" spans="1:67" ht="12.75">
      <c r="A139" s="42"/>
      <c r="B139" s="39">
        <v>60</v>
      </c>
      <c r="C139" s="46" t="s">
        <v>117</v>
      </c>
      <c r="D139" s="106">
        <v>4584000</v>
      </c>
      <c r="E139" s="118">
        <v>4716000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</row>
    <row r="140" spans="1:67" ht="12.75">
      <c r="A140" s="42"/>
      <c r="B140" s="39">
        <v>61</v>
      </c>
      <c r="C140" s="46" t="s">
        <v>183</v>
      </c>
      <c r="D140" s="106">
        <v>45000</v>
      </c>
      <c r="E140" s="106">
        <v>45000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</row>
    <row r="141" spans="1:67" s="81" customFormat="1" ht="12.75">
      <c r="A141" s="49"/>
      <c r="B141" s="50">
        <v>64</v>
      </c>
      <c r="C141" s="50" t="s">
        <v>118</v>
      </c>
      <c r="D141" s="112">
        <v>10000</v>
      </c>
      <c r="E141" s="130">
        <v>15000</v>
      </c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</row>
    <row r="142" spans="1:67" s="81" customFormat="1" ht="12.75">
      <c r="A142" s="49"/>
      <c r="B142" s="73"/>
      <c r="C142" s="73" t="s">
        <v>37</v>
      </c>
      <c r="D142" s="119">
        <f>SUM(D133:D141)</f>
        <v>4828987</v>
      </c>
      <c r="E142" s="119">
        <f>SUM(E133:E141)</f>
        <v>4965987</v>
      </c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</row>
    <row r="143" spans="1:67" ht="13.5">
      <c r="A143" s="43" t="s">
        <v>119</v>
      </c>
      <c r="B143" s="57"/>
      <c r="C143" s="57"/>
      <c r="D143" s="106"/>
      <c r="E143" s="106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</row>
    <row r="144" spans="1:67" ht="12.75">
      <c r="A144" s="42">
        <v>1064</v>
      </c>
      <c r="B144" s="52"/>
      <c r="C144" s="44" t="s">
        <v>120</v>
      </c>
      <c r="D144" s="122"/>
      <c r="E144" s="122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</row>
    <row r="145" spans="1:67" s="88" customFormat="1" ht="12.75">
      <c r="A145" s="60"/>
      <c r="B145" s="50">
        <v>60</v>
      </c>
      <c r="C145" s="50" t="s">
        <v>121</v>
      </c>
      <c r="D145" s="112">
        <v>30000</v>
      </c>
      <c r="E145" s="130">
        <v>10000</v>
      </c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</row>
    <row r="146" spans="1:67" s="100" customFormat="1" ht="12.75">
      <c r="A146" s="58"/>
      <c r="B146" s="54"/>
      <c r="C146" s="48" t="s">
        <v>37</v>
      </c>
      <c r="D146" s="121">
        <f>SUM(D145)</f>
        <v>30000</v>
      </c>
      <c r="E146" s="121">
        <f>SUM(E145)</f>
        <v>10000</v>
      </c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</row>
    <row r="147" spans="1:67" ht="13.5">
      <c r="A147" s="43" t="s">
        <v>122</v>
      </c>
      <c r="B147" s="57"/>
      <c r="C147" s="57"/>
      <c r="D147" s="106"/>
      <c r="E147" s="106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</row>
    <row r="148" spans="1:67" ht="12.75">
      <c r="A148" s="42">
        <v>1311</v>
      </c>
      <c r="B148" s="46"/>
      <c r="C148" s="44" t="s">
        <v>123</v>
      </c>
      <c r="D148" s="106"/>
      <c r="E148" s="10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</row>
    <row r="149" spans="1:67" s="81" customFormat="1" ht="13.5" customHeight="1">
      <c r="A149" s="49"/>
      <c r="B149" s="50">
        <v>60</v>
      </c>
      <c r="C149" s="50" t="s">
        <v>124</v>
      </c>
      <c r="D149" s="112">
        <v>27900</v>
      </c>
      <c r="E149" s="112">
        <v>27900</v>
      </c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</row>
    <row r="150" spans="1:67" ht="13.5" customHeight="1">
      <c r="A150" s="42">
        <v>1320</v>
      </c>
      <c r="B150" s="46"/>
      <c r="C150" s="44" t="s">
        <v>125</v>
      </c>
      <c r="D150" s="106"/>
      <c r="E150" s="10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</row>
    <row r="151" spans="1:67" s="81" customFormat="1" ht="13.5" customHeight="1">
      <c r="A151" s="49"/>
      <c r="B151" s="50">
        <v>60</v>
      </c>
      <c r="C151" s="50" t="s">
        <v>126</v>
      </c>
      <c r="D151" s="112">
        <v>225900</v>
      </c>
      <c r="E151" s="130">
        <v>250900</v>
      </c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</row>
    <row r="152" spans="1:67" ht="13.5" customHeight="1">
      <c r="A152" s="42">
        <v>1330</v>
      </c>
      <c r="B152" s="46"/>
      <c r="C152" s="44" t="s">
        <v>127</v>
      </c>
      <c r="D152" s="114"/>
      <c r="E152" s="114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</row>
    <row r="153" spans="1:67" s="81" customFormat="1" ht="13.5" customHeight="1">
      <c r="A153" s="49"/>
      <c r="B153" s="50">
        <v>60</v>
      </c>
      <c r="C153" s="50" t="s">
        <v>128</v>
      </c>
      <c r="D153" s="123">
        <v>464000</v>
      </c>
      <c r="E153" s="123">
        <v>464000</v>
      </c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</row>
    <row r="154" spans="1:67" s="1" customFormat="1" ht="12.75">
      <c r="A154" s="51"/>
      <c r="B154" s="48"/>
      <c r="C154" s="48" t="s">
        <v>37</v>
      </c>
      <c r="D154" s="121">
        <f>SUM(D148:D153)</f>
        <v>717800</v>
      </c>
      <c r="E154" s="121">
        <f>SUM(E148:E153)</f>
        <v>742800</v>
      </c>
      <c r="F154" s="84"/>
      <c r="G154" s="84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</row>
    <row r="155" spans="1:67" s="3" customFormat="1" ht="13.5">
      <c r="A155" s="43" t="s">
        <v>129</v>
      </c>
      <c r="B155" s="57"/>
      <c r="C155" s="57"/>
      <c r="D155" s="106"/>
      <c r="E155" s="106"/>
      <c r="F155" s="10"/>
      <c r="G155" s="10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</row>
    <row r="156" spans="1:67" s="3" customFormat="1" ht="12.75">
      <c r="A156" s="42">
        <v>1425</v>
      </c>
      <c r="B156" s="46"/>
      <c r="C156" s="44" t="s">
        <v>130</v>
      </c>
      <c r="D156" s="106"/>
      <c r="E156" s="106"/>
      <c r="F156" s="10"/>
      <c r="G156" s="10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</row>
    <row r="157" spans="1:67" s="3" customFormat="1" ht="12.75">
      <c r="A157" s="56"/>
      <c r="B157" s="46">
        <v>60</v>
      </c>
      <c r="C157" s="46" t="s">
        <v>131</v>
      </c>
      <c r="D157" s="106">
        <v>14000</v>
      </c>
      <c r="E157" s="106">
        <v>14000</v>
      </c>
      <c r="F157" s="10"/>
      <c r="G157" s="10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</row>
    <row r="158" spans="1:67" s="81" customFormat="1" ht="12.75">
      <c r="A158" s="60"/>
      <c r="B158" s="50">
        <v>65</v>
      </c>
      <c r="C158" s="50" t="s">
        <v>132</v>
      </c>
      <c r="D158" s="112">
        <v>8000</v>
      </c>
      <c r="E158" s="112">
        <v>8000</v>
      </c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</row>
    <row r="159" spans="1:174" ht="12.75">
      <c r="A159" s="42">
        <v>1427</v>
      </c>
      <c r="B159" s="44"/>
      <c r="C159" s="44" t="s">
        <v>133</v>
      </c>
      <c r="D159" s="106"/>
      <c r="E159" s="106"/>
      <c r="F159" s="10"/>
      <c r="G159" s="10"/>
      <c r="H159" s="10"/>
      <c r="I159" s="10"/>
      <c r="J159" s="10"/>
      <c r="K159" s="10"/>
      <c r="L159" s="10"/>
      <c r="M159" s="10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</row>
    <row r="160" spans="1:174" ht="12.75">
      <c r="A160" s="42"/>
      <c r="B160" s="39">
        <v>60</v>
      </c>
      <c r="C160" s="46" t="s">
        <v>134</v>
      </c>
      <c r="D160" s="106">
        <v>7212</v>
      </c>
      <c r="E160" s="106">
        <v>7212</v>
      </c>
      <c r="F160" s="10"/>
      <c r="G160" s="10"/>
      <c r="H160" s="10"/>
      <c r="I160" s="10"/>
      <c r="J160" s="10"/>
      <c r="K160" s="10"/>
      <c r="L160" s="10"/>
      <c r="M160" s="10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</row>
    <row r="161" spans="1:174" ht="12.75">
      <c r="A161" s="42"/>
      <c r="B161" s="39">
        <v>62</v>
      </c>
      <c r="C161" s="46" t="s">
        <v>135</v>
      </c>
      <c r="D161" s="106">
        <v>3300</v>
      </c>
      <c r="E161" s="106">
        <v>3300</v>
      </c>
      <c r="F161" s="10"/>
      <c r="G161" s="10"/>
      <c r="H161" s="10"/>
      <c r="I161" s="10"/>
      <c r="J161" s="10"/>
      <c r="K161" s="10"/>
      <c r="L161" s="10"/>
      <c r="M161" s="10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</row>
    <row r="162" spans="1:67" ht="12.75">
      <c r="A162" s="42">
        <v>1429</v>
      </c>
      <c r="B162" s="39"/>
      <c r="C162" s="44" t="s">
        <v>136</v>
      </c>
      <c r="D162" s="106"/>
      <c r="E162" s="106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</row>
    <row r="163" spans="1:67" s="81" customFormat="1" ht="12.75">
      <c r="A163" s="49"/>
      <c r="B163" s="50">
        <v>60</v>
      </c>
      <c r="C163" s="50" t="s">
        <v>137</v>
      </c>
      <c r="D163" s="112">
        <v>18000</v>
      </c>
      <c r="E163" s="130">
        <v>23700</v>
      </c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</row>
    <row r="164" spans="1:67" ht="12.75">
      <c r="A164" s="42">
        <v>1441</v>
      </c>
      <c r="B164" s="44"/>
      <c r="C164" s="44" t="s">
        <v>138</v>
      </c>
      <c r="D164" s="106"/>
      <c r="E164" s="106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</row>
    <row r="165" spans="1:67" s="6" customFormat="1" ht="12.75">
      <c r="A165" s="42"/>
      <c r="B165" s="46">
        <v>63</v>
      </c>
      <c r="C165" s="46" t="s">
        <v>139</v>
      </c>
      <c r="D165" s="106">
        <v>82613</v>
      </c>
      <c r="E165" s="118">
        <v>79613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</row>
    <row r="166" spans="1:67" s="81" customFormat="1" ht="12.75">
      <c r="A166" s="49"/>
      <c r="B166" s="50">
        <v>64</v>
      </c>
      <c r="C166" s="50" t="s">
        <v>140</v>
      </c>
      <c r="D166" s="112">
        <v>3462</v>
      </c>
      <c r="E166" s="112">
        <v>3462</v>
      </c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</row>
    <row r="167" spans="1:67" ht="12.75">
      <c r="A167" s="42">
        <v>1463</v>
      </c>
      <c r="B167" s="44"/>
      <c r="C167" s="44" t="s">
        <v>141</v>
      </c>
      <c r="D167" s="106"/>
      <c r="E167" s="10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</row>
    <row r="168" spans="1:67" s="81" customFormat="1" ht="12.75">
      <c r="A168" s="49"/>
      <c r="B168" s="50">
        <v>63</v>
      </c>
      <c r="C168" s="50" t="s">
        <v>142</v>
      </c>
      <c r="D168" s="112">
        <v>20456</v>
      </c>
      <c r="E168" s="130">
        <v>19456</v>
      </c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</row>
    <row r="169" spans="1:67" s="85" customFormat="1" ht="12.75">
      <c r="A169" s="51"/>
      <c r="B169" s="48"/>
      <c r="C169" s="48" t="s">
        <v>37</v>
      </c>
      <c r="D169" s="121">
        <f>SUM(D155:D168)</f>
        <v>157043</v>
      </c>
      <c r="E169" s="121">
        <f>SUM(E155:E168)</f>
        <v>158743</v>
      </c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</row>
    <row r="170" spans="1:67" ht="12.75">
      <c r="A170" s="43" t="s">
        <v>143</v>
      </c>
      <c r="B170" s="44"/>
      <c r="C170" s="44"/>
      <c r="D170" s="122"/>
      <c r="E170" s="122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</row>
    <row r="171" spans="1:67" ht="12.75">
      <c r="A171" s="42">
        <v>1795</v>
      </c>
      <c r="B171" s="44"/>
      <c r="C171" s="44" t="s">
        <v>144</v>
      </c>
      <c r="D171" s="122"/>
      <c r="E171" s="122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</row>
    <row r="172" spans="1:67" s="81" customFormat="1" ht="12.75">
      <c r="A172" s="49"/>
      <c r="B172" s="50">
        <v>60</v>
      </c>
      <c r="C172" s="50" t="s">
        <v>145</v>
      </c>
      <c r="D172" s="112">
        <v>5875</v>
      </c>
      <c r="E172" s="112">
        <v>5875</v>
      </c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</row>
    <row r="173" spans="1:67" s="85" customFormat="1" ht="12.75">
      <c r="A173" s="51"/>
      <c r="B173" s="54"/>
      <c r="C173" s="48" t="s">
        <v>37</v>
      </c>
      <c r="D173" s="121">
        <f>SUM(D172)</f>
        <v>5875</v>
      </c>
      <c r="E173" s="121">
        <f>SUM(E172)</f>
        <v>5875</v>
      </c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</row>
    <row r="174" spans="1:67" ht="13.5">
      <c r="A174" s="43" t="s">
        <v>146</v>
      </c>
      <c r="B174" s="57"/>
      <c r="C174" s="63"/>
      <c r="D174" s="106"/>
      <c r="E174" s="106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</row>
    <row r="175" spans="1:67" ht="12.75">
      <c r="A175" s="42">
        <v>2755</v>
      </c>
      <c r="B175" s="44"/>
      <c r="C175" s="44" t="s">
        <v>147</v>
      </c>
      <c r="D175" s="106"/>
      <c r="E175" s="106"/>
      <c r="F175" s="11"/>
      <c r="G175" s="11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</row>
    <row r="176" spans="1:67" s="3" customFormat="1" ht="12.75">
      <c r="A176" s="42"/>
      <c r="B176" s="46">
        <v>61</v>
      </c>
      <c r="C176" s="46" t="s">
        <v>148</v>
      </c>
      <c r="D176" s="106">
        <v>193000</v>
      </c>
      <c r="E176" s="106">
        <v>193000</v>
      </c>
      <c r="F176" s="9"/>
      <c r="G176" s="9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</row>
    <row r="177" spans="1:67" s="19" customFormat="1" ht="13.5">
      <c r="A177" s="60"/>
      <c r="B177" s="50">
        <v>62</v>
      </c>
      <c r="C177" s="50" t="s">
        <v>149</v>
      </c>
      <c r="D177" s="112">
        <v>149000</v>
      </c>
      <c r="E177" s="112">
        <v>149000</v>
      </c>
      <c r="F177" s="87"/>
      <c r="G177" s="87"/>
      <c r="H177" s="102"/>
      <c r="I177" s="102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</row>
    <row r="178" spans="1:67" ht="12.75">
      <c r="A178" s="49"/>
      <c r="B178" s="50"/>
      <c r="C178" s="73" t="s">
        <v>37</v>
      </c>
      <c r="D178" s="119">
        <f>SUM(D175:D177)</f>
        <v>342000</v>
      </c>
      <c r="E178" s="119">
        <f>SUM(E175:E177)</f>
        <v>342000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</row>
    <row r="179" spans="1:67" s="81" customFormat="1" ht="12.75">
      <c r="A179" s="61"/>
      <c r="B179" s="62"/>
      <c r="C179" s="75" t="s">
        <v>150</v>
      </c>
      <c r="D179" s="124">
        <f>D52+D64+D68+D80+D130+D142+D146+D154+D169+D173+D178</f>
        <v>33079766</v>
      </c>
      <c r="E179" s="124">
        <f>E52+E64+E68+E80+E130+E142+E146+E154+E169+E173+E178</f>
        <v>33482635</v>
      </c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</row>
    <row r="180" spans="1:67" s="3" customFormat="1" ht="15.75">
      <c r="A180" s="64" t="s">
        <v>151</v>
      </c>
      <c r="B180" s="65"/>
      <c r="C180" s="46"/>
      <c r="D180" s="119"/>
      <c r="E180" s="119"/>
      <c r="F180" s="10"/>
      <c r="G180" s="10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</row>
    <row r="181" spans="1:67" s="3" customFormat="1" ht="12.75">
      <c r="A181" s="66">
        <v>571</v>
      </c>
      <c r="B181" s="67"/>
      <c r="C181" s="67" t="s">
        <v>152</v>
      </c>
      <c r="D181" s="106"/>
      <c r="E181" s="106"/>
      <c r="F181" s="9"/>
      <c r="G181" s="9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</row>
    <row r="182" spans="1:67" s="21" customFormat="1" ht="13.5">
      <c r="A182" s="56"/>
      <c r="B182" s="46">
        <v>60</v>
      </c>
      <c r="C182" s="46" t="s">
        <v>153</v>
      </c>
      <c r="D182" s="106">
        <v>28941758</v>
      </c>
      <c r="E182" s="118">
        <v>29441758</v>
      </c>
      <c r="F182" s="15"/>
      <c r="G182" s="15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</row>
    <row r="183" spans="1:67" ht="12.75">
      <c r="A183" s="42"/>
      <c r="B183" s="68">
        <v>62</v>
      </c>
      <c r="C183" s="46" t="s">
        <v>154</v>
      </c>
      <c r="D183" s="106">
        <v>995593</v>
      </c>
      <c r="E183" s="106">
        <v>995593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</row>
    <row r="184" spans="1:67" ht="12.75">
      <c r="A184" s="42"/>
      <c r="B184" s="46">
        <v>63</v>
      </c>
      <c r="C184" s="46" t="s">
        <v>155</v>
      </c>
      <c r="D184" s="106">
        <v>393747</v>
      </c>
      <c r="E184" s="106">
        <v>393747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</row>
    <row r="185" spans="1:67" ht="12.75">
      <c r="A185" s="42"/>
      <c r="B185" s="68">
        <v>64</v>
      </c>
      <c r="C185" s="46" t="s">
        <v>156</v>
      </c>
      <c r="D185" s="106">
        <v>2856674</v>
      </c>
      <c r="E185" s="106">
        <v>2856674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</row>
    <row r="186" spans="1:67" s="3" customFormat="1" ht="12.75">
      <c r="A186" s="42"/>
      <c r="B186" s="68">
        <v>65</v>
      </c>
      <c r="C186" s="46" t="s">
        <v>157</v>
      </c>
      <c r="D186" s="106">
        <v>196786</v>
      </c>
      <c r="E186" s="106">
        <v>196786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</row>
    <row r="187" spans="1:67" s="3" customFormat="1" ht="12.75">
      <c r="A187" s="42"/>
      <c r="B187" s="68">
        <v>66</v>
      </c>
      <c r="C187" s="46" t="s">
        <v>184</v>
      </c>
      <c r="D187" s="106">
        <v>250869</v>
      </c>
      <c r="E187" s="106">
        <v>250869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</row>
    <row r="188" spans="1:67" s="81" customFormat="1" ht="12.75">
      <c r="A188" s="49"/>
      <c r="B188" s="69">
        <v>68</v>
      </c>
      <c r="C188" s="50" t="s">
        <v>185</v>
      </c>
      <c r="D188" s="112">
        <v>752573</v>
      </c>
      <c r="E188" s="112">
        <v>752573</v>
      </c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</row>
    <row r="189" spans="1:67" s="81" customFormat="1" ht="12.75">
      <c r="A189" s="47"/>
      <c r="B189" s="50"/>
      <c r="C189" s="73" t="s">
        <v>158</v>
      </c>
      <c r="D189" s="119">
        <f>SUM(D182:D188)</f>
        <v>34388000</v>
      </c>
      <c r="E189" s="119">
        <f>SUM(E182:E188)</f>
        <v>34888000</v>
      </c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</row>
    <row r="190" spans="1:67" ht="12" customHeight="1">
      <c r="A190" s="42">
        <v>572</v>
      </c>
      <c r="B190" s="44"/>
      <c r="C190" s="44" t="s">
        <v>159</v>
      </c>
      <c r="D190" s="106"/>
      <c r="E190" s="106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</row>
    <row r="191" spans="1:67" ht="12.75">
      <c r="A191" s="42"/>
      <c r="B191" s="46">
        <v>60</v>
      </c>
      <c r="C191" s="46" t="s">
        <v>153</v>
      </c>
      <c r="D191" s="125">
        <v>15018643</v>
      </c>
      <c r="E191" s="133">
        <v>15168643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</row>
    <row r="192" spans="1:67" ht="12" customHeight="1">
      <c r="A192" s="42"/>
      <c r="B192" s="68">
        <v>62</v>
      </c>
      <c r="C192" s="46" t="s">
        <v>154</v>
      </c>
      <c r="D192" s="106">
        <v>673300</v>
      </c>
      <c r="E192" s="106">
        <v>673300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</row>
    <row r="193" spans="1:67" ht="12" customHeight="1">
      <c r="A193" s="42"/>
      <c r="B193" s="68">
        <v>64</v>
      </c>
      <c r="C193" s="46" t="s">
        <v>156</v>
      </c>
      <c r="D193" s="106">
        <v>1179400</v>
      </c>
      <c r="E193" s="106">
        <v>1179400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</row>
    <row r="194" spans="1:67" s="3" customFormat="1" ht="12" customHeight="1">
      <c r="A194" s="42"/>
      <c r="B194" s="68">
        <v>65</v>
      </c>
      <c r="C194" s="46" t="s">
        <v>157</v>
      </c>
      <c r="D194" s="106">
        <v>132600</v>
      </c>
      <c r="E194" s="106">
        <v>132600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</row>
    <row r="195" spans="1:67" s="81" customFormat="1" ht="12" customHeight="1">
      <c r="A195" s="49"/>
      <c r="B195" s="69">
        <v>66</v>
      </c>
      <c r="C195" s="50" t="s">
        <v>184</v>
      </c>
      <c r="D195" s="112">
        <v>23057</v>
      </c>
      <c r="E195" s="112">
        <v>23057</v>
      </c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</row>
    <row r="196" spans="1:67" s="85" customFormat="1" ht="12" customHeight="1">
      <c r="A196" s="51"/>
      <c r="B196" s="54"/>
      <c r="C196" s="48" t="s">
        <v>160</v>
      </c>
      <c r="D196" s="121">
        <f>SUM(D191:D195)</f>
        <v>17027000</v>
      </c>
      <c r="E196" s="121">
        <f>SUM(E191:E195)</f>
        <v>17177000</v>
      </c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</row>
    <row r="197" spans="1:67" s="85" customFormat="1" ht="12.75">
      <c r="A197" s="61"/>
      <c r="B197" s="62"/>
      <c r="C197" s="75" t="s">
        <v>161</v>
      </c>
      <c r="D197" s="124">
        <f>SUM(D189+D196)</f>
        <v>51415000</v>
      </c>
      <c r="E197" s="124">
        <f>SUM(E189+E196)</f>
        <v>52065000</v>
      </c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</row>
    <row r="198" spans="1:67" ht="12.75">
      <c r="A198" s="51"/>
      <c r="B198" s="54"/>
      <c r="C198" s="48"/>
      <c r="D198" s="126"/>
      <c r="E198" s="126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</row>
    <row r="199" spans="1:67" s="81" customFormat="1" ht="15.75">
      <c r="A199" s="70" t="s">
        <v>162</v>
      </c>
      <c r="B199" s="71"/>
      <c r="C199" s="95"/>
      <c r="D199" s="112"/>
      <c r="E199" s="112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</row>
    <row r="200" spans="1:67" ht="12.75">
      <c r="A200" s="72" t="s">
        <v>163</v>
      </c>
      <c r="B200" s="59"/>
      <c r="C200" s="74"/>
      <c r="D200" s="106"/>
      <c r="E200" s="106"/>
      <c r="F200" s="11"/>
      <c r="G200" s="11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</row>
    <row r="201" spans="1:159" s="8" customFormat="1" ht="12.75">
      <c r="A201" s="42">
        <v>221</v>
      </c>
      <c r="B201" s="44"/>
      <c r="C201" s="44" t="s">
        <v>164</v>
      </c>
      <c r="D201" s="106"/>
      <c r="E201" s="106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</row>
    <row r="202" spans="1:159" s="98" customFormat="1" ht="12.75">
      <c r="A202" s="47"/>
      <c r="B202" s="50">
        <v>65</v>
      </c>
      <c r="C202" s="50" t="s">
        <v>165</v>
      </c>
      <c r="D202" s="112">
        <v>599635</v>
      </c>
      <c r="E202" s="112">
        <v>599635</v>
      </c>
      <c r="F202" s="80"/>
      <c r="G202" s="80"/>
      <c r="H202" s="80"/>
      <c r="I202" s="80"/>
      <c r="J202" s="97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  <c r="EK202" s="81"/>
      <c r="EL202" s="81"/>
      <c r="EM202" s="81"/>
      <c r="EN202" s="81"/>
      <c r="EO202" s="81"/>
      <c r="EP202" s="81"/>
      <c r="EQ202" s="81"/>
      <c r="ER202" s="81"/>
      <c r="ES202" s="81"/>
      <c r="ET202" s="81"/>
      <c r="EU202" s="81"/>
      <c r="EV202" s="81"/>
      <c r="EW202" s="81"/>
      <c r="EX202" s="81"/>
      <c r="EY202" s="81"/>
      <c r="EZ202" s="81"/>
      <c r="FA202" s="81"/>
      <c r="FB202" s="81"/>
      <c r="FC202" s="81"/>
    </row>
    <row r="203" spans="1:67" ht="12.75">
      <c r="A203" s="42">
        <v>231</v>
      </c>
      <c r="B203" s="39"/>
      <c r="C203" s="44" t="s">
        <v>16</v>
      </c>
      <c r="D203" s="106"/>
      <c r="E203" s="106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</row>
    <row r="204" spans="1:67" ht="12.75">
      <c r="A204" s="45"/>
      <c r="B204" s="46">
        <v>65</v>
      </c>
      <c r="C204" s="46" t="s">
        <v>166</v>
      </c>
      <c r="D204" s="106"/>
      <c r="E204" s="106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</row>
    <row r="205" spans="1:67" s="81" customFormat="1" ht="12.75">
      <c r="A205" s="47"/>
      <c r="B205" s="50"/>
      <c r="C205" s="50" t="s">
        <v>167</v>
      </c>
      <c r="D205" s="112">
        <v>38400</v>
      </c>
      <c r="E205" s="112">
        <v>38400</v>
      </c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</row>
    <row r="206" spans="1:67" ht="12.75">
      <c r="A206" s="42">
        <v>254</v>
      </c>
      <c r="B206" s="44"/>
      <c r="C206" s="44" t="s">
        <v>195</v>
      </c>
      <c r="D206" s="106"/>
      <c r="E206" s="106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</row>
    <row r="207" spans="1:67" ht="12.75">
      <c r="A207" s="42"/>
      <c r="B207" s="46">
        <v>60</v>
      </c>
      <c r="C207" s="46" t="s">
        <v>196</v>
      </c>
      <c r="D207" s="106">
        <v>312211</v>
      </c>
      <c r="E207" s="118">
        <v>319211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</row>
    <row r="208" spans="1:67" s="81" customFormat="1" ht="12.75">
      <c r="A208" s="47"/>
      <c r="B208" s="50">
        <v>62</v>
      </c>
      <c r="C208" s="50" t="s">
        <v>197</v>
      </c>
      <c r="D208" s="112">
        <v>55325</v>
      </c>
      <c r="E208" s="112">
        <v>55325</v>
      </c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</row>
    <row r="209" spans="1:67" ht="12.75">
      <c r="A209" s="42">
        <v>521</v>
      </c>
      <c r="B209" s="46"/>
      <c r="C209" s="44" t="s">
        <v>168</v>
      </c>
      <c r="D209" s="106"/>
      <c r="E209" s="106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</row>
    <row r="210" spans="1:67" ht="12.75">
      <c r="A210" s="42"/>
      <c r="B210" s="68">
        <v>60</v>
      </c>
      <c r="C210" s="46" t="s">
        <v>169</v>
      </c>
      <c r="D210" s="106">
        <v>1662700</v>
      </c>
      <c r="E210" s="118">
        <v>1591700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</row>
    <row r="211" spans="1:67" s="81" customFormat="1" ht="12.75">
      <c r="A211" s="47"/>
      <c r="B211" s="50">
        <v>62</v>
      </c>
      <c r="C211" s="50" t="s">
        <v>170</v>
      </c>
      <c r="D211" s="112">
        <v>11000</v>
      </c>
      <c r="E211" s="112">
        <v>11000</v>
      </c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</row>
    <row r="212" spans="1:67" ht="12.75">
      <c r="A212" s="42">
        <v>743</v>
      </c>
      <c r="B212" s="39"/>
      <c r="C212" s="44" t="s">
        <v>103</v>
      </c>
      <c r="D212" s="114"/>
      <c r="E212" s="114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</row>
    <row r="213" spans="1:67" s="81" customFormat="1" ht="12.75">
      <c r="A213" s="47"/>
      <c r="B213" s="50">
        <v>61</v>
      </c>
      <c r="C213" s="50" t="s">
        <v>171</v>
      </c>
      <c r="D213" s="112">
        <v>16500</v>
      </c>
      <c r="E213" s="112">
        <v>16500</v>
      </c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</row>
    <row r="214" spans="1:67" ht="12.75">
      <c r="A214" s="42">
        <v>854</v>
      </c>
      <c r="B214" s="39"/>
      <c r="C214" s="44" t="s">
        <v>114</v>
      </c>
      <c r="D214" s="106"/>
      <c r="E214" s="106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</row>
    <row r="215" spans="1:67" s="81" customFormat="1" ht="12.75">
      <c r="A215" s="49"/>
      <c r="B215" s="50">
        <v>64</v>
      </c>
      <c r="C215" s="50" t="s">
        <v>172</v>
      </c>
      <c r="D215" s="112">
        <v>92100</v>
      </c>
      <c r="E215" s="112">
        <v>92100</v>
      </c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</row>
    <row r="216" spans="1:67" s="85" customFormat="1" ht="12.75">
      <c r="A216" s="51"/>
      <c r="B216" s="48"/>
      <c r="C216" s="96" t="s">
        <v>37</v>
      </c>
      <c r="D216" s="121">
        <f>SUM(D202:D215)</f>
        <v>2787871</v>
      </c>
      <c r="E216" s="121">
        <f>SUM(E202:E215)</f>
        <v>2723871</v>
      </c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</row>
    <row r="217" spans="1:67" ht="12.75">
      <c r="A217" s="43" t="s">
        <v>173</v>
      </c>
      <c r="B217" s="74"/>
      <c r="C217" s="44"/>
      <c r="D217" s="114"/>
      <c r="E217" s="114"/>
      <c r="F217" s="11"/>
      <c r="G217" s="11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</row>
    <row r="218" spans="1:67" s="16" customFormat="1" ht="12.75">
      <c r="A218" s="42">
        <v>1591</v>
      </c>
      <c r="B218" s="44"/>
      <c r="C218" s="44" t="s">
        <v>174</v>
      </c>
      <c r="D218" s="106"/>
      <c r="E218" s="106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</row>
    <row r="219" spans="1:67" s="88" customFormat="1" ht="12.75">
      <c r="A219" s="60"/>
      <c r="B219" s="50">
        <v>60</v>
      </c>
      <c r="C219" s="50" t="s">
        <v>175</v>
      </c>
      <c r="D219" s="112">
        <v>1292</v>
      </c>
      <c r="E219" s="112">
        <v>1292</v>
      </c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</row>
    <row r="220" spans="1:67" ht="12.75">
      <c r="A220" s="42">
        <v>1632</v>
      </c>
      <c r="B220" s="39"/>
      <c r="C220" s="44" t="s">
        <v>176</v>
      </c>
      <c r="D220" s="114"/>
      <c r="E220" s="114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</row>
    <row r="221" spans="1:67" s="81" customFormat="1" ht="12.75">
      <c r="A221" s="49"/>
      <c r="B221" s="50">
        <v>60</v>
      </c>
      <c r="C221" s="50" t="s">
        <v>176</v>
      </c>
      <c r="D221" s="112">
        <v>978000</v>
      </c>
      <c r="E221" s="112">
        <v>978000</v>
      </c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</row>
    <row r="222" spans="1:67" s="3" customFormat="1" ht="12.75">
      <c r="A222" s="42">
        <v>1635</v>
      </c>
      <c r="B222" s="46"/>
      <c r="C222" s="44" t="s">
        <v>186</v>
      </c>
      <c r="D222" s="106"/>
      <c r="E222" s="106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</row>
    <row r="223" spans="1:67" s="81" customFormat="1" ht="12.75">
      <c r="A223" s="49"/>
      <c r="B223" s="50">
        <v>60</v>
      </c>
      <c r="C223" s="50" t="s">
        <v>187</v>
      </c>
      <c r="D223" s="112">
        <v>25300</v>
      </c>
      <c r="E223" s="112">
        <v>25300</v>
      </c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</row>
    <row r="224" spans="1:67" ht="12.75">
      <c r="A224" s="42">
        <v>294</v>
      </c>
      <c r="B224" s="39"/>
      <c r="C224" s="44" t="s">
        <v>177</v>
      </c>
      <c r="D224" s="114"/>
      <c r="E224" s="114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</row>
    <row r="225" spans="1:67" s="81" customFormat="1" ht="12.75">
      <c r="A225" s="49"/>
      <c r="B225" s="50">
        <v>72</v>
      </c>
      <c r="C225" s="50" t="s">
        <v>178</v>
      </c>
      <c r="D225" s="112">
        <v>110000</v>
      </c>
      <c r="E225" s="112">
        <v>110000</v>
      </c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</row>
    <row r="226" spans="1:67" s="85" customFormat="1" ht="12.75">
      <c r="A226" s="51"/>
      <c r="B226" s="48"/>
      <c r="C226" s="96" t="s">
        <v>37</v>
      </c>
      <c r="D226" s="121">
        <f>SUM(D219:D225)</f>
        <v>1114592</v>
      </c>
      <c r="E226" s="121">
        <f>SUM(E219:E225)</f>
        <v>1114592</v>
      </c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</row>
    <row r="227" spans="1:67" s="85" customFormat="1" ht="12.75">
      <c r="A227" s="61"/>
      <c r="B227" s="75"/>
      <c r="C227" s="103" t="s">
        <v>180</v>
      </c>
      <c r="D227" s="124">
        <f>D216+D226</f>
        <v>3902463</v>
      </c>
      <c r="E227" s="124">
        <f>E216+E226</f>
        <v>3838463</v>
      </c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</row>
    <row r="228" spans="1:67" s="3" customFormat="1" ht="12.75">
      <c r="A228" s="11"/>
      <c r="B228" s="9"/>
      <c r="C228" s="11"/>
      <c r="D228" s="29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</row>
    <row r="229" spans="1:67" s="3" customFormat="1" ht="12.75" customHeight="1">
      <c r="A229" s="24"/>
      <c r="B229" s="25"/>
      <c r="C229" s="25"/>
      <c r="D229" s="29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</row>
    <row r="230" spans="1:174" s="23" customFormat="1" ht="13.5">
      <c r="A230" s="27"/>
      <c r="B230" s="27"/>
      <c r="C230" s="27"/>
      <c r="D230" s="27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</row>
    <row r="231" spans="1:174" s="23" customFormat="1" ht="13.5">
      <c r="A231" s="27"/>
      <c r="B231" s="27"/>
      <c r="C231" s="27"/>
      <c r="D231" s="27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</row>
    <row r="232" spans="1:174" s="3" customFormat="1" ht="12.75">
      <c r="A232" s="27"/>
      <c r="B232" s="27"/>
      <c r="C232" s="27"/>
      <c r="D232" s="27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</row>
    <row r="233" spans="1:174" s="3" customFormat="1" ht="12.75">
      <c r="A233" s="27"/>
      <c r="B233" s="27"/>
      <c r="C233" s="27"/>
      <c r="D233" s="27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</row>
    <row r="234" spans="1:174" s="3" customFormat="1" ht="12.75">
      <c r="A234" s="27"/>
      <c r="B234" s="27"/>
      <c r="C234" s="27"/>
      <c r="D234" s="27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</row>
    <row r="235" spans="1:174" s="3" customFormat="1" ht="12.75">
      <c r="A235" s="27"/>
      <c r="B235" s="27"/>
      <c r="C235" s="27"/>
      <c r="D235" s="27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</row>
    <row r="236" spans="1:174" s="3" customFormat="1" ht="12.75">
      <c r="A236" s="27"/>
      <c r="B236" s="27"/>
      <c r="C236" s="27"/>
      <c r="D236" s="27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</row>
    <row r="237" spans="1:174" s="3" customFormat="1" ht="12.75">
      <c r="A237" s="27"/>
      <c r="B237" s="27"/>
      <c r="C237" s="27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</row>
    <row r="238" spans="1:174" s="3" customFormat="1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</row>
    <row r="239" spans="1:174" s="3" customFormat="1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</row>
    <row r="240" spans="1:174" s="3" customFormat="1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</row>
    <row r="241" spans="1:174" s="3" customFormat="1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</row>
    <row r="242" spans="1:174" s="3" customFormat="1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</row>
    <row r="243" spans="1:174" s="3" customFormat="1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</row>
    <row r="244" spans="1:174" s="3" customFormat="1" ht="12.75">
      <c r="A244" s="2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</row>
    <row r="245" spans="1:174" s="3" customFormat="1" ht="12.75">
      <c r="A245" s="2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</row>
    <row r="246" spans="1:174" s="3" customFormat="1" ht="12.75">
      <c r="A246" s="2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</row>
    <row r="247" spans="1:174" s="3" customFormat="1" ht="12.75">
      <c r="A247" s="2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</row>
    <row r="248" spans="1:174" s="3" customFormat="1" ht="13.5">
      <c r="A248" s="2"/>
      <c r="B248" s="28"/>
      <c r="C248" s="28"/>
      <c r="D248" s="22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</row>
    <row r="249" spans="1:4" s="3" customFormat="1" ht="12.75">
      <c r="A249" s="5"/>
      <c r="D249" s="22"/>
    </row>
    <row r="250" spans="1:4" s="3" customFormat="1" ht="12.75">
      <c r="A250" s="5"/>
      <c r="D250" s="22"/>
    </row>
    <row r="251" spans="1:4" s="3" customFormat="1" ht="12.75">
      <c r="A251" s="5"/>
      <c r="D251" s="22"/>
    </row>
    <row r="252" spans="1:4" s="3" customFormat="1" ht="12.75">
      <c r="A252" s="5"/>
      <c r="D252" s="22"/>
    </row>
    <row r="253" spans="1:4" s="3" customFormat="1" ht="12.75">
      <c r="A253" s="5"/>
      <c r="D253" s="26"/>
    </row>
  </sheetData>
  <printOptions horizontalCentered="1"/>
  <pageMargins left="0.1968503937007874" right="0.1968503937007874" top="0.3937007874015748" bottom="0.31496062992125984" header="0.15748031496062992" footer="0.2755905511811024"/>
  <pageSetup firstPageNumber="64" useFirstPageNumber="1" orientation="portrait" paperSize="9" r:id="rId1"/>
  <rowBreaks count="4" manualBreakCount="4">
    <brk id="52" max="255" man="1"/>
    <brk id="98" max="255" man="1"/>
    <brk id="142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vedlegg til tbu feb95</dc:title>
  <dc:subject/>
  <dc:creator>Klient Excel 5.0</dc:creator>
  <cp:keywords/>
  <dc:description/>
  <cp:lastModifiedBy>Ft:Data</cp:lastModifiedBy>
  <cp:lastPrinted>1999-12-20T15:28:34Z</cp:lastPrinted>
  <dcterms:created xsi:type="dcterms:W3CDTF">1996-10-28T16:07:34Z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