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'Ark1'!$8:$8</definedName>
  </definedNames>
  <calcPr fullCalcOnLoad="1"/>
</workbook>
</file>

<file path=xl/sharedStrings.xml><?xml version="1.0" encoding="utf-8"?>
<sst xmlns="http://schemas.openxmlformats.org/spreadsheetml/2006/main" count="144" uniqueCount="126">
  <si>
    <t>Øremerkede tilskudd</t>
  </si>
  <si>
    <t>Kap.      Post</t>
  </si>
  <si>
    <t>Navn</t>
  </si>
  <si>
    <t>Vedtatt budsjett etter RNB 2005</t>
  </si>
  <si>
    <t>Tiltak i grunnopplæringen</t>
  </si>
  <si>
    <t>Tilskudd til landslinjer</t>
  </si>
  <si>
    <t>Tilskudd til samisk i grunnopplæringen</t>
  </si>
  <si>
    <t>Tilskudd til leirskoleopplæring</t>
  </si>
  <si>
    <t>Tilskudd til opplæring i finsk</t>
  </si>
  <si>
    <t>Tilskudd til opplæring innenfor kriminalomsorgen</t>
  </si>
  <si>
    <t>Komp. for investeringskostnader ved grunnskolereformen</t>
  </si>
  <si>
    <t>Tilskudd til særskilte skoler</t>
  </si>
  <si>
    <t xml:space="preserve"> Tilskudd til Moskvaskolen</t>
  </si>
  <si>
    <t>Tilskudd til Nordland kunst- og filmskole</t>
  </si>
  <si>
    <t>Tilskudd til Fjellheimen leirskole</t>
  </si>
  <si>
    <t>Sum</t>
  </si>
  <si>
    <t>Justisdepartementet</t>
  </si>
  <si>
    <t>Kriminalomsorgens sentrale forvaltning</t>
  </si>
  <si>
    <t>Refusjoner til kommunene, forvaringsdømte mv.</t>
  </si>
  <si>
    <t>Kommunal- og regionaldepartementet</t>
  </si>
  <si>
    <t>Regional utvikling og nyskaping</t>
  </si>
  <si>
    <t>Tilskudd til fylkeskommuner for regional utvikling</t>
  </si>
  <si>
    <t>Næringsrettede utviklingstiltak, komp. for økt arbeidsgiveravgift</t>
  </si>
  <si>
    <t>Utviklingsmidler til Oppland fylkeskommune</t>
  </si>
  <si>
    <t>Bolig- og bomiljøtiltak</t>
  </si>
  <si>
    <t>Handlingsplan for Oslo indre øst</t>
  </si>
  <si>
    <t>Tilskudd til omsorgsboliger og sykehjemsplasser</t>
  </si>
  <si>
    <t>Oppstartingstilskudd</t>
  </si>
  <si>
    <t>Tilskudd til kompensasjon for utgifter til renter og avdrag</t>
  </si>
  <si>
    <t>Tilskudd forvaltet av Sosial- og helsedirektoratet</t>
  </si>
  <si>
    <t>Helse- og omsorgsdepartementet</t>
  </si>
  <si>
    <t>Folkehelse</t>
  </si>
  <si>
    <t>Kommunetilskudd</t>
  </si>
  <si>
    <t>Personelltiltak</t>
  </si>
  <si>
    <t>Tilskudd til turnustjenesten</t>
  </si>
  <si>
    <t>Habilitering og rehabilitering</t>
  </si>
  <si>
    <t>Rehabilitering, helsetiltak for rusmiddelmisbrukere</t>
  </si>
  <si>
    <t>Annen helsetjeneste</t>
  </si>
  <si>
    <t>Helsetjeneste for innsatte i fengsel</t>
  </si>
  <si>
    <t>Tilskudd til psykisk helsearbeid i kommuner</t>
  </si>
  <si>
    <t>Tilskudd til omsorgstjenester</t>
  </si>
  <si>
    <t>Tilskudd til vertskommuner</t>
  </si>
  <si>
    <t>Tilskudd til rusmiddeltiltak</t>
  </si>
  <si>
    <t>Ressurskrevende brukere</t>
  </si>
  <si>
    <t>Tilskudd til brukerstyrt personlig assistanse</t>
  </si>
  <si>
    <t>Tilskudd til særskilte utviklingstiltak</t>
  </si>
  <si>
    <t>Krisetiltak</t>
  </si>
  <si>
    <t>Tilskudd til krisesentre</t>
  </si>
  <si>
    <t>Tilskudd til incestsentre</t>
  </si>
  <si>
    <t>Driftstilskudd til barnehager</t>
  </si>
  <si>
    <t>Investeringstilskudd</t>
  </si>
  <si>
    <t>Skjønnsmidler til barnehager</t>
  </si>
  <si>
    <t>Fiskeri- og kystdepartementet</t>
  </si>
  <si>
    <t>Kystverket</t>
  </si>
  <si>
    <t>Tilskudd til fiskerihavneanlegg</t>
  </si>
  <si>
    <t>Statens vegvesen</t>
  </si>
  <si>
    <t>Forsøk</t>
  </si>
  <si>
    <t>Særskilte transporttiltak</t>
  </si>
  <si>
    <t>Særskilt tilskudd til kollektivtransport</t>
  </si>
  <si>
    <t>Miljøverndepartementet</t>
  </si>
  <si>
    <t>Vilt- og fisketiltak</t>
  </si>
  <si>
    <t>Tilskudd til kommunale vilttiltak</t>
  </si>
  <si>
    <t>Forsvarsdepartementet</t>
  </si>
  <si>
    <t>Kulturelle og allmennyttige formål</t>
  </si>
  <si>
    <t>Tilskudd til kommuner</t>
  </si>
  <si>
    <t>Folketrygden</t>
  </si>
  <si>
    <t>Helsetjeneste i kommunene</t>
  </si>
  <si>
    <t>Tilskudd til fastlønnsordning fysioterapeuter</t>
  </si>
  <si>
    <t>Overføringer gjennom inntektssystemet</t>
  </si>
  <si>
    <t>Rammetilskudd til kommuner</t>
  </si>
  <si>
    <t>Nord-Norge-tilskudd</t>
  </si>
  <si>
    <t>Regionaltilskudd</t>
  </si>
  <si>
    <t>Skjønnstilskudd</t>
  </si>
  <si>
    <t>Kommunal selskapsskatt</t>
  </si>
  <si>
    <t>Sum rammeoverføringer kommuner</t>
  </si>
  <si>
    <t>Rammetilskudd til fylkeskommuner</t>
  </si>
  <si>
    <t>Tilskudd til barnevern/hovedstadstilskudd</t>
  </si>
  <si>
    <t>Sum rammeoverføringer fylkeskommuner</t>
  </si>
  <si>
    <t>Komp. til fylkeskommuner, spesialisthelsetjenesten</t>
  </si>
  <si>
    <t>Tilskudd til sletting av gjeld m.v.</t>
  </si>
  <si>
    <t>Sum kompensasjon til fylkeskommuner</t>
  </si>
  <si>
    <t>Økonomisk oppgjør, barnevern, familievern og rusomsorg</t>
  </si>
  <si>
    <t>Sum økonomisk oppgjør</t>
  </si>
  <si>
    <t>Sum overføringer gjennom inntektssystemet</t>
  </si>
  <si>
    <t>Tilskudd til opplæring for språklige minoriteter i grunnskolen</t>
  </si>
  <si>
    <t>Integreringstilskudd</t>
  </si>
  <si>
    <t>Opplæring i norsk og samfunnskunnskap for voksne innvandrere</t>
  </si>
  <si>
    <t>Kommunale innvandrertiltak</t>
  </si>
  <si>
    <t>Tiltak i barne- og ungdomsvernet</t>
  </si>
  <si>
    <t>Tilskudd for enslige mindreårige asylsøkere og flyktninger</t>
  </si>
  <si>
    <t>Tiltak for å bedre språkforståelsen blant minoritetsspråklige barn</t>
  </si>
  <si>
    <t xml:space="preserve">Kompensasjon for merverdiavgift </t>
  </si>
  <si>
    <t>Tilskudd til kommuner og fylkeskommuner</t>
  </si>
  <si>
    <t>Tilskudd til kommuner og fylkeskommuner, ny ordning</t>
  </si>
  <si>
    <t>Alkohol og narkotika</t>
  </si>
  <si>
    <t>Rusmiddeltiltak</t>
  </si>
  <si>
    <t>Samlivstiltak og foreldreveiledning</t>
  </si>
  <si>
    <t>Tilskudd til kommuner til samlivstiltak</t>
  </si>
  <si>
    <t>Vedtatt budsjett for 2006</t>
  </si>
  <si>
    <t>Arbeids- og inkluderingsdepartementet</t>
  </si>
  <si>
    <t>Barne- og likestillingdepartementet</t>
  </si>
  <si>
    <t>Vedlegg 3</t>
  </si>
  <si>
    <t>Kunnskapsdepartementet</t>
  </si>
  <si>
    <t>Overføringer i 2005 er vedtatt budsjett etter RNB 2005</t>
  </si>
  <si>
    <t>Statlige overføringer til kommunesektoren i 2005 og 2006. 1000 kr</t>
  </si>
  <si>
    <t>Vedtatt budsjett for 2006 er identisk med forslaget fra regjeringen Stoltenberg II.</t>
  </si>
  <si>
    <t>Samferdselsdepartementet</t>
  </si>
  <si>
    <t>Barnehager (tidl. kap. 856)</t>
  </si>
  <si>
    <t>Tilskudd til tiltak for barn med nedsatt funksjonsevne i barneh.</t>
  </si>
  <si>
    <t>Rentekompensasjon for skoleanlegg og kirkebygg</t>
  </si>
  <si>
    <t>Rentekompensasjon - skoleanlegg</t>
  </si>
  <si>
    <t>Rentekompensasjon - kirkebygg</t>
  </si>
  <si>
    <t>Rusmiddeltiltak og sosiale tjenester</t>
  </si>
  <si>
    <t>Tilskudd til rekrutteringsplanen</t>
  </si>
  <si>
    <t>Statlige stimuleringstiltak for psykisk helse</t>
  </si>
  <si>
    <t>Sum øremerkede tilskudd</t>
  </si>
  <si>
    <t>Innbyggertilskudd</t>
  </si>
  <si>
    <t>Tilskudd til sletting av gjeld</t>
  </si>
  <si>
    <t>Tilskudd til flyktninger og asylsøkere (utenfor kommuneopplegget) 1)</t>
  </si>
  <si>
    <t>Tilskudd til opplæring for språklige minoriteter i v.g. opplæring</t>
  </si>
  <si>
    <t>Refusjon av kommunale utgifter til barneverntiltak - enslige mindreårige asylsøkere</t>
  </si>
  <si>
    <t>Bosetting av flyktninger og tiltak for innvandrere (tidl. kap. 511)</t>
  </si>
  <si>
    <t>Andre poster utenfor kommuneopplegget 1)</t>
  </si>
  <si>
    <t>Sum øremerkede tilskudd utenfor kommuneopplegget</t>
  </si>
  <si>
    <t>1) Øremerkede tilskudd utenfor kommuneopplegget medregnes ikke ved beregning av vekst</t>
  </si>
  <si>
    <t xml:space="preserve"> i kommunesektorens inntekter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</si>
</sst>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8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1" fillId="0" borderId="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3" fontId="2" fillId="0" borderId="7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1" fillId="0" borderId="18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workbookViewId="0" topLeftCell="A1">
      <selection activeCell="I8" sqref="I8"/>
    </sheetView>
  </sheetViews>
  <sheetFormatPr defaultColWidth="11.421875" defaultRowHeight="12.75"/>
  <cols>
    <col min="1" max="1" width="6.421875" style="0" customWidth="1"/>
    <col min="2" max="2" width="5.7109375" style="0" customWidth="1"/>
    <col min="3" max="3" width="46.140625" style="0" bestFit="1" customWidth="1"/>
    <col min="4" max="4" width="9.140625" style="0" customWidth="1"/>
    <col min="5" max="5" width="9.8515625" style="0" customWidth="1"/>
  </cols>
  <sheetData>
    <row r="1" ht="15.75">
      <c r="A1" s="87" t="s">
        <v>101</v>
      </c>
    </row>
    <row r="3" s="2" customFormat="1" ht="15.75">
      <c r="A3" s="85" t="s">
        <v>104</v>
      </c>
    </row>
    <row r="4" s="88" customFormat="1" ht="12.75">
      <c r="A4" s="88" t="s">
        <v>103</v>
      </c>
    </row>
    <row r="5" s="2" customFormat="1" ht="12.75">
      <c r="A5" s="2" t="s">
        <v>105</v>
      </c>
    </row>
    <row r="6" s="2" customFormat="1" ht="12.75"/>
    <row r="7" spans="1:5" s="2" customFormat="1" ht="15.75">
      <c r="A7" s="51" t="s">
        <v>0</v>
      </c>
      <c r="B7" s="4"/>
      <c r="C7" s="4"/>
      <c r="D7" s="5"/>
      <c r="E7" s="69"/>
    </row>
    <row r="8" spans="1:5" s="2" customFormat="1" ht="51">
      <c r="A8" s="3" t="s">
        <v>1</v>
      </c>
      <c r="B8" s="4"/>
      <c r="C8" s="74" t="s">
        <v>2</v>
      </c>
      <c r="D8" s="75" t="s">
        <v>3</v>
      </c>
      <c r="E8" s="75" t="s">
        <v>98</v>
      </c>
    </row>
    <row r="9" spans="1:5" s="2" customFormat="1" ht="14.25" customHeight="1">
      <c r="A9" s="10" t="s">
        <v>102</v>
      </c>
      <c r="B9" s="11"/>
      <c r="C9" s="11"/>
      <c r="D9" s="12"/>
      <c r="E9" s="71"/>
    </row>
    <row r="10" spans="1:5" s="1" customFormat="1" ht="12.75">
      <c r="A10" s="13">
        <v>225</v>
      </c>
      <c r="B10" s="14"/>
      <c r="C10" s="14" t="s">
        <v>4</v>
      </c>
      <c r="D10" s="12"/>
      <c r="E10" s="72"/>
    </row>
    <row r="11" spans="1:5" s="2" customFormat="1" ht="12.75">
      <c r="A11" s="13"/>
      <c r="B11" s="15">
        <v>60</v>
      </c>
      <c r="C11" s="15" t="s">
        <v>5</v>
      </c>
      <c r="D11" s="12">
        <v>140520</v>
      </c>
      <c r="E11" s="12">
        <v>144841</v>
      </c>
    </row>
    <row r="12" spans="1:5" s="2" customFormat="1" ht="12.75">
      <c r="A12" s="13"/>
      <c r="B12" s="15">
        <v>63</v>
      </c>
      <c r="C12" s="15" t="s">
        <v>6</v>
      </c>
      <c r="D12" s="12">
        <v>40301</v>
      </c>
      <c r="E12" s="12">
        <v>46705</v>
      </c>
    </row>
    <row r="13" spans="1:5" s="2" customFormat="1" ht="12.75">
      <c r="A13" s="13"/>
      <c r="B13" s="15">
        <v>66</v>
      </c>
      <c r="C13" s="15" t="s">
        <v>7</v>
      </c>
      <c r="D13" s="12">
        <v>33500</v>
      </c>
      <c r="E13" s="12">
        <v>34539</v>
      </c>
    </row>
    <row r="14" spans="1:5" s="2" customFormat="1" ht="12.75">
      <c r="A14" s="13"/>
      <c r="B14" s="15">
        <v>67</v>
      </c>
      <c r="C14" s="15" t="s">
        <v>8</v>
      </c>
      <c r="D14" s="12">
        <v>10164</v>
      </c>
      <c r="E14" s="12">
        <v>10479</v>
      </c>
    </row>
    <row r="15" spans="1:5" s="2" customFormat="1" ht="12.75">
      <c r="A15" s="13"/>
      <c r="B15" s="15">
        <v>68</v>
      </c>
      <c r="C15" s="15" t="s">
        <v>9</v>
      </c>
      <c r="D15" s="12">
        <v>108874</v>
      </c>
      <c r="E15" s="12">
        <v>139199</v>
      </c>
    </row>
    <row r="16" spans="1:5" s="2" customFormat="1" ht="12.75">
      <c r="A16" s="16"/>
      <c r="B16" s="17">
        <v>69</v>
      </c>
      <c r="C16" s="17" t="s">
        <v>10</v>
      </c>
      <c r="D16" s="18">
        <v>332621</v>
      </c>
      <c r="E16" s="18">
        <v>326087</v>
      </c>
    </row>
    <row r="17" spans="1:5" s="1" customFormat="1" ht="12.75">
      <c r="A17" s="13">
        <v>227</v>
      </c>
      <c r="C17" s="14" t="s">
        <v>11</v>
      </c>
      <c r="D17" s="19"/>
      <c r="E17" s="72"/>
    </row>
    <row r="18" spans="1:5" s="2" customFormat="1" ht="12.75">
      <c r="A18" s="13"/>
      <c r="B18" s="15">
        <v>60</v>
      </c>
      <c r="C18" s="15" t="s">
        <v>12</v>
      </c>
      <c r="D18" s="12">
        <v>1108</v>
      </c>
      <c r="E18" s="12">
        <v>1142</v>
      </c>
    </row>
    <row r="19" spans="1:5" s="2" customFormat="1" ht="12.75">
      <c r="A19" s="13"/>
      <c r="B19" s="15">
        <v>61</v>
      </c>
      <c r="C19" s="15" t="s">
        <v>13</v>
      </c>
      <c r="D19" s="12">
        <v>2288</v>
      </c>
      <c r="E19" s="12">
        <v>2359</v>
      </c>
    </row>
    <row r="20" spans="1:5" s="2" customFormat="1" ht="12.75">
      <c r="A20" s="16"/>
      <c r="B20" s="17">
        <v>62</v>
      </c>
      <c r="C20" s="17" t="s">
        <v>14</v>
      </c>
      <c r="D20" s="18">
        <v>4214</v>
      </c>
      <c r="E20" s="18">
        <v>4345</v>
      </c>
    </row>
    <row r="21" spans="1:5" s="2" customFormat="1" ht="12.75">
      <c r="A21" s="13">
        <v>231</v>
      </c>
      <c r="B21" s="15"/>
      <c r="C21" s="14" t="s">
        <v>107</v>
      </c>
      <c r="D21" s="12"/>
      <c r="E21" s="12"/>
    </row>
    <row r="22" spans="1:5" s="2" customFormat="1" ht="12.75">
      <c r="A22" s="13"/>
      <c r="B22" s="2">
        <v>60</v>
      </c>
      <c r="C22" s="15" t="s">
        <v>49</v>
      </c>
      <c r="D22" s="12">
        <v>9594504</v>
      </c>
      <c r="E22" s="12">
        <v>11701619</v>
      </c>
    </row>
    <row r="23" spans="1:5" s="2" customFormat="1" ht="12.75">
      <c r="A23" s="40"/>
      <c r="B23" s="2">
        <v>61</v>
      </c>
      <c r="C23" s="15" t="s">
        <v>50</v>
      </c>
      <c r="D23" s="12">
        <v>230000</v>
      </c>
      <c r="E23" s="12">
        <v>250000</v>
      </c>
    </row>
    <row r="24" spans="1:5" s="2" customFormat="1" ht="12.75">
      <c r="A24" s="40"/>
      <c r="B24" s="2">
        <v>62</v>
      </c>
      <c r="C24" s="15" t="s">
        <v>108</v>
      </c>
      <c r="D24" s="12">
        <v>736173</v>
      </c>
      <c r="E24" s="12">
        <v>736173</v>
      </c>
    </row>
    <row r="25" spans="1:5" s="2" customFormat="1" ht="12.75">
      <c r="A25" s="13"/>
      <c r="B25" s="15">
        <v>65</v>
      </c>
      <c r="C25" s="15" t="s">
        <v>51</v>
      </c>
      <c r="D25" s="12">
        <v>1323933</v>
      </c>
      <c r="E25" s="12">
        <v>1972709</v>
      </c>
    </row>
    <row r="26" spans="1:5" s="2" customFormat="1" ht="12.75">
      <c r="A26" s="5"/>
      <c r="B26" s="20"/>
      <c r="C26" s="20" t="s">
        <v>15</v>
      </c>
      <c r="D26" s="21">
        <f>SUM(D10:D25)</f>
        <v>12558200</v>
      </c>
      <c r="E26" s="21">
        <f>SUM(E10:E25)</f>
        <v>15370197</v>
      </c>
    </row>
    <row r="27" spans="1:5" s="2" customFormat="1" ht="13.5">
      <c r="A27" s="22" t="s">
        <v>16</v>
      </c>
      <c r="B27" s="23"/>
      <c r="C27" s="23"/>
      <c r="D27" s="12"/>
      <c r="E27" s="71"/>
    </row>
    <row r="28" spans="1:5" s="2" customFormat="1" ht="13.5">
      <c r="A28" s="13">
        <v>430</v>
      </c>
      <c r="B28" s="24"/>
      <c r="C28" s="14" t="s">
        <v>17</v>
      </c>
      <c r="D28" s="12"/>
      <c r="E28" s="71"/>
    </row>
    <row r="29" spans="1:5" s="2" customFormat="1" ht="12.75">
      <c r="A29" s="25"/>
      <c r="B29" s="15">
        <v>60</v>
      </c>
      <c r="C29" s="15" t="s">
        <v>18</v>
      </c>
      <c r="D29" s="18">
        <v>60030</v>
      </c>
      <c r="E29" s="12">
        <v>50078</v>
      </c>
    </row>
    <row r="30" spans="1:5" s="15" customFormat="1" ht="12.75">
      <c r="A30" s="3"/>
      <c r="B30" s="20"/>
      <c r="C30" s="20" t="s">
        <v>15</v>
      </c>
      <c r="D30" s="21">
        <f>SUM(D29:D29)</f>
        <v>60030</v>
      </c>
      <c r="E30" s="21">
        <v>50078</v>
      </c>
    </row>
    <row r="31" spans="1:5" s="2" customFormat="1" ht="13.5">
      <c r="A31" s="22" t="s">
        <v>19</v>
      </c>
      <c r="B31" s="26"/>
      <c r="C31" s="27"/>
      <c r="D31" s="12"/>
      <c r="E31" s="71"/>
    </row>
    <row r="32" spans="1:5" s="2" customFormat="1" ht="12.75">
      <c r="A32" s="13">
        <v>551</v>
      </c>
      <c r="B32" s="15"/>
      <c r="C32" s="14" t="s">
        <v>20</v>
      </c>
      <c r="D32" s="12"/>
      <c r="E32" s="71"/>
    </row>
    <row r="33" spans="1:5" s="2" customFormat="1" ht="12.75">
      <c r="A33" s="13"/>
      <c r="B33" s="15">
        <v>60</v>
      </c>
      <c r="C33" s="15" t="s">
        <v>21</v>
      </c>
      <c r="D33" s="12">
        <v>1012000</v>
      </c>
      <c r="E33" s="12">
        <v>1054555</v>
      </c>
    </row>
    <row r="34" spans="1:5" s="2" customFormat="1" ht="12.75">
      <c r="A34" s="13"/>
      <c r="B34" s="15">
        <v>61</v>
      </c>
      <c r="C34" s="15" t="s">
        <v>22</v>
      </c>
      <c r="D34" s="12">
        <v>755000</v>
      </c>
      <c r="E34" s="12">
        <v>1105000</v>
      </c>
    </row>
    <row r="35" spans="1:5" s="15" customFormat="1" ht="12.75">
      <c r="A35" s="16"/>
      <c r="B35" s="17">
        <v>64</v>
      </c>
      <c r="C35" s="17" t="s">
        <v>23</v>
      </c>
      <c r="D35" s="18">
        <v>76800</v>
      </c>
      <c r="E35" s="18">
        <v>80413</v>
      </c>
    </row>
    <row r="36" spans="1:5" s="15" customFormat="1" ht="12.75">
      <c r="A36" s="13">
        <v>581</v>
      </c>
      <c r="B36" s="14"/>
      <c r="C36" s="14" t="s">
        <v>24</v>
      </c>
      <c r="D36" s="12"/>
      <c r="E36" s="71"/>
    </row>
    <row r="37" spans="1:5" s="2" customFormat="1" ht="12.75">
      <c r="A37" s="28"/>
      <c r="B37" s="17">
        <v>60</v>
      </c>
      <c r="C37" s="17" t="s">
        <v>25</v>
      </c>
      <c r="D37" s="18">
        <v>40000</v>
      </c>
      <c r="E37" s="18">
        <v>40000</v>
      </c>
    </row>
    <row r="38" spans="1:5" s="2" customFormat="1" ht="12.75">
      <c r="A38" s="13">
        <v>582</v>
      </c>
      <c r="B38" s="15"/>
      <c r="C38" s="14" t="s">
        <v>109</v>
      </c>
      <c r="D38" s="12"/>
      <c r="E38" s="71"/>
    </row>
    <row r="39" spans="1:5" s="2" customFormat="1" ht="12.75">
      <c r="A39" s="25"/>
      <c r="B39" s="15">
        <v>60</v>
      </c>
      <c r="C39" s="15" t="s">
        <v>110</v>
      </c>
      <c r="D39" s="12">
        <v>207000</v>
      </c>
      <c r="E39" s="12">
        <v>322000</v>
      </c>
    </row>
    <row r="40" spans="1:5" s="2" customFormat="1" ht="12.75">
      <c r="A40" s="29"/>
      <c r="B40" s="17">
        <v>61</v>
      </c>
      <c r="C40" s="17" t="s">
        <v>111</v>
      </c>
      <c r="D40" s="18">
        <v>7800</v>
      </c>
      <c r="E40" s="18">
        <v>21000</v>
      </c>
    </row>
    <row r="41" spans="1:5" s="2" customFormat="1" ht="12.75">
      <c r="A41" s="13">
        <v>586</v>
      </c>
      <c r="B41" s="14"/>
      <c r="C41" s="14" t="s">
        <v>26</v>
      </c>
      <c r="D41" s="12"/>
      <c r="E41" s="71"/>
    </row>
    <row r="42" spans="1:5" s="2" customFormat="1" ht="12.75">
      <c r="A42" s="13"/>
      <c r="B42" s="15">
        <v>60</v>
      </c>
      <c r="C42" s="15" t="s">
        <v>27</v>
      </c>
      <c r="D42" s="12">
        <v>1313800</v>
      </c>
      <c r="E42" s="12">
        <v>149300</v>
      </c>
    </row>
    <row r="43" spans="1:5" s="2" customFormat="1" ht="12.75">
      <c r="A43" s="30"/>
      <c r="B43" s="2">
        <v>63</v>
      </c>
      <c r="C43" s="15" t="s">
        <v>28</v>
      </c>
      <c r="D43" s="12">
        <v>1168800</v>
      </c>
      <c r="E43" s="12">
        <v>1287700</v>
      </c>
    </row>
    <row r="44" spans="1:5" s="1" customFormat="1" ht="12.75">
      <c r="A44" s="3"/>
      <c r="B44" s="20"/>
      <c r="C44" s="20" t="s">
        <v>15</v>
      </c>
      <c r="D44" s="21">
        <f>SUM(D32:D43)</f>
        <v>4581200</v>
      </c>
      <c r="E44" s="21">
        <f>SUM(E33:E43)</f>
        <v>4059968</v>
      </c>
    </row>
    <row r="45" spans="1:5" s="2" customFormat="1" ht="13.5">
      <c r="A45" s="25" t="s">
        <v>99</v>
      </c>
      <c r="B45" s="31"/>
      <c r="C45" s="31"/>
      <c r="D45" s="12"/>
      <c r="E45" s="71"/>
    </row>
    <row r="46" spans="1:5" s="15" customFormat="1" ht="12.75">
      <c r="A46" s="13">
        <v>621</v>
      </c>
      <c r="C46" s="14" t="s">
        <v>29</v>
      </c>
      <c r="D46" s="12"/>
      <c r="E46" s="71"/>
    </row>
    <row r="47" spans="1:5" s="2" customFormat="1" ht="12.75">
      <c r="A47" s="25"/>
      <c r="B47" s="15">
        <v>63</v>
      </c>
      <c r="C47" s="15" t="s">
        <v>112</v>
      </c>
      <c r="D47" s="12">
        <v>139800</v>
      </c>
      <c r="E47" s="12">
        <v>120900</v>
      </c>
    </row>
    <row r="48" spans="1:5" s="2" customFormat="1" ht="12.75">
      <c r="A48" s="3"/>
      <c r="B48" s="4"/>
      <c r="C48" s="20" t="s">
        <v>15</v>
      </c>
      <c r="D48" s="21">
        <f>SUM(D47:D47)</f>
        <v>139800</v>
      </c>
      <c r="E48" s="21">
        <v>120900</v>
      </c>
    </row>
    <row r="49" spans="1:5" s="2" customFormat="1" ht="12.75">
      <c r="A49" s="22" t="s">
        <v>30</v>
      </c>
      <c r="B49" s="32"/>
      <c r="C49" s="33"/>
      <c r="D49" s="12"/>
      <c r="E49" s="71"/>
    </row>
    <row r="50" spans="1:5" s="2" customFormat="1" ht="12.75">
      <c r="A50" s="13">
        <v>718</v>
      </c>
      <c r="B50" s="15"/>
      <c r="C50" s="14" t="s">
        <v>94</v>
      </c>
      <c r="D50" s="12"/>
      <c r="E50" s="71"/>
    </row>
    <row r="51" spans="1:5" s="2" customFormat="1" ht="12.75">
      <c r="A51" s="16"/>
      <c r="B51" s="17">
        <v>63</v>
      </c>
      <c r="C51" s="17" t="s">
        <v>95</v>
      </c>
      <c r="D51" s="18">
        <v>0</v>
      </c>
      <c r="E51" s="18">
        <v>11300</v>
      </c>
    </row>
    <row r="52" spans="1:5" s="2" customFormat="1" ht="12.75">
      <c r="A52" s="13">
        <v>719</v>
      </c>
      <c r="B52" s="15"/>
      <c r="C52" s="14" t="s">
        <v>31</v>
      </c>
      <c r="D52" s="12"/>
      <c r="E52" s="71"/>
    </row>
    <row r="53" spans="1:5" s="2" customFormat="1" ht="12.75">
      <c r="A53" s="25"/>
      <c r="B53" s="15">
        <v>60</v>
      </c>
      <c r="C53" s="15" t="s">
        <v>32</v>
      </c>
      <c r="D53" s="12">
        <v>0</v>
      </c>
      <c r="E53" s="18">
        <v>24700</v>
      </c>
    </row>
    <row r="54" spans="1:5" s="2" customFormat="1" ht="12.75">
      <c r="A54" s="34">
        <v>724</v>
      </c>
      <c r="B54" s="35"/>
      <c r="C54" s="36" t="s">
        <v>33</v>
      </c>
      <c r="D54" s="37"/>
      <c r="E54" s="71"/>
    </row>
    <row r="55" spans="1:5" s="2" customFormat="1" ht="12.75">
      <c r="A55" s="13"/>
      <c r="B55" s="15">
        <v>60</v>
      </c>
      <c r="C55" s="15" t="s">
        <v>113</v>
      </c>
      <c r="D55" s="12">
        <v>59819</v>
      </c>
      <c r="E55" s="71">
        <v>0</v>
      </c>
    </row>
    <row r="56" spans="1:5" s="2" customFormat="1" ht="12.75">
      <c r="A56" s="13"/>
      <c r="B56" s="15">
        <v>61</v>
      </c>
      <c r="C56" s="15" t="s">
        <v>34</v>
      </c>
      <c r="D56" s="18">
        <v>131028</v>
      </c>
      <c r="E56" s="18">
        <v>146800</v>
      </c>
    </row>
    <row r="57" spans="1:5" s="2" customFormat="1" ht="12.75">
      <c r="A57" s="34">
        <v>726</v>
      </c>
      <c r="B57" s="35"/>
      <c r="C57" s="36" t="s">
        <v>35</v>
      </c>
      <c r="D57" s="12"/>
      <c r="E57" s="71"/>
    </row>
    <row r="58" spans="1:5" s="2" customFormat="1" ht="12.75">
      <c r="A58" s="13"/>
      <c r="B58" s="15">
        <v>61</v>
      </c>
      <c r="C58" s="15" t="s">
        <v>36</v>
      </c>
      <c r="D58" s="18">
        <v>61412</v>
      </c>
      <c r="E58" s="73">
        <v>0</v>
      </c>
    </row>
    <row r="59" spans="1:5" s="2" customFormat="1" ht="12.75">
      <c r="A59" s="34">
        <v>729</v>
      </c>
      <c r="B59" s="35"/>
      <c r="C59" s="36" t="s">
        <v>37</v>
      </c>
      <c r="D59" s="12"/>
      <c r="E59" s="71"/>
    </row>
    <row r="60" spans="1:5" s="2" customFormat="1" ht="12.75">
      <c r="A60" s="16"/>
      <c r="B60" s="17">
        <v>60</v>
      </c>
      <c r="C60" s="17" t="s">
        <v>38</v>
      </c>
      <c r="D60" s="18">
        <v>80799</v>
      </c>
      <c r="E60" s="18">
        <v>89457</v>
      </c>
    </row>
    <row r="61" spans="1:5" s="2" customFormat="1" ht="12.75">
      <c r="A61" s="34">
        <v>743</v>
      </c>
      <c r="B61" s="36"/>
      <c r="C61" s="36" t="s">
        <v>114</v>
      </c>
      <c r="D61" s="12"/>
      <c r="E61" s="71"/>
    </row>
    <row r="62" spans="1:5" s="2" customFormat="1" ht="12.75">
      <c r="A62" s="16"/>
      <c r="B62" s="17">
        <v>62</v>
      </c>
      <c r="C62" s="17" t="s">
        <v>39</v>
      </c>
      <c r="D62" s="18">
        <v>2050783</v>
      </c>
      <c r="E62" s="18">
        <v>2509357</v>
      </c>
    </row>
    <row r="63" spans="1:5" s="1" customFormat="1" ht="12.75">
      <c r="A63" s="13">
        <v>761</v>
      </c>
      <c r="B63" s="14"/>
      <c r="C63" s="14" t="s">
        <v>29</v>
      </c>
      <c r="D63" s="12"/>
      <c r="E63" s="72"/>
    </row>
    <row r="64" spans="1:5" s="2" customFormat="1" ht="12.75">
      <c r="A64" s="13"/>
      <c r="B64" s="15">
        <v>60</v>
      </c>
      <c r="C64" s="15" t="s">
        <v>40</v>
      </c>
      <c r="D64" s="12">
        <v>64841</v>
      </c>
      <c r="E64" s="12">
        <v>115424</v>
      </c>
    </row>
    <row r="65" spans="1:5" s="2" customFormat="1" ht="12.75">
      <c r="A65" s="13"/>
      <c r="B65" s="15">
        <v>61</v>
      </c>
      <c r="C65" s="15" t="s">
        <v>41</v>
      </c>
      <c r="D65" s="12">
        <v>481456</v>
      </c>
      <c r="E65" s="12">
        <v>485881</v>
      </c>
    </row>
    <row r="66" spans="1:5" s="2" customFormat="1" ht="12.75">
      <c r="A66" s="13"/>
      <c r="B66" s="15">
        <v>63</v>
      </c>
      <c r="C66" s="15" t="s">
        <v>42</v>
      </c>
      <c r="D66" s="12">
        <v>145053</v>
      </c>
      <c r="E66" s="12">
        <v>132910</v>
      </c>
    </row>
    <row r="67" spans="1:5" s="2" customFormat="1" ht="12.75">
      <c r="A67" s="13"/>
      <c r="B67" s="15">
        <v>64</v>
      </c>
      <c r="C67" s="15" t="s">
        <v>43</v>
      </c>
      <c r="D67" s="12">
        <v>1584400</v>
      </c>
      <c r="E67" s="12">
        <v>1871416</v>
      </c>
    </row>
    <row r="68" spans="1:5" s="2" customFormat="1" ht="12.75">
      <c r="A68" s="13"/>
      <c r="B68" s="15">
        <v>66</v>
      </c>
      <c r="C68" s="15" t="s">
        <v>44</v>
      </c>
      <c r="D68" s="12">
        <v>50541</v>
      </c>
      <c r="E68" s="12">
        <v>72108</v>
      </c>
    </row>
    <row r="69" spans="1:5" s="2" customFormat="1" ht="12.75">
      <c r="A69" s="8"/>
      <c r="B69" s="2">
        <v>67</v>
      </c>
      <c r="C69" s="2" t="s">
        <v>45</v>
      </c>
      <c r="D69" s="38">
        <v>0</v>
      </c>
      <c r="E69" s="12">
        <v>21180</v>
      </c>
    </row>
    <row r="70" spans="1:5" s="2" customFormat="1" ht="12.75">
      <c r="A70" s="3"/>
      <c r="B70" s="20"/>
      <c r="C70" s="20" t="s">
        <v>15</v>
      </c>
      <c r="D70" s="21">
        <f>SUM(D52:D69)</f>
        <v>4710132</v>
      </c>
      <c r="E70" s="21">
        <f>SUM(E51:E69)</f>
        <v>5480533</v>
      </c>
    </row>
    <row r="71" spans="1:5" s="2" customFormat="1" ht="13.5">
      <c r="A71" s="22" t="s">
        <v>100</v>
      </c>
      <c r="B71" s="23"/>
      <c r="C71" s="23"/>
      <c r="D71" s="12"/>
      <c r="E71" s="71"/>
    </row>
    <row r="72" spans="1:5" s="2" customFormat="1" ht="13.5">
      <c r="A72" s="13">
        <v>830</v>
      </c>
      <c r="B72" s="24"/>
      <c r="C72" s="14" t="s">
        <v>96</v>
      </c>
      <c r="D72" s="12"/>
      <c r="E72" s="71"/>
    </row>
    <row r="73" spans="1:5" s="2" customFormat="1" ht="12.75">
      <c r="A73" s="29"/>
      <c r="B73" s="17">
        <v>60</v>
      </c>
      <c r="C73" s="17" t="s">
        <v>97</v>
      </c>
      <c r="D73" s="18">
        <v>0</v>
      </c>
      <c r="E73" s="18">
        <v>7094</v>
      </c>
    </row>
    <row r="74" spans="1:5" s="2" customFormat="1" ht="12.75">
      <c r="A74" s="13">
        <v>840</v>
      </c>
      <c r="B74" s="1"/>
      <c r="C74" s="14" t="s">
        <v>46</v>
      </c>
      <c r="D74" s="12"/>
      <c r="E74" s="71"/>
    </row>
    <row r="75" spans="1:5" s="2" customFormat="1" ht="12.75">
      <c r="A75" s="13"/>
      <c r="B75" s="15">
        <v>60</v>
      </c>
      <c r="C75" s="15" t="s">
        <v>47</v>
      </c>
      <c r="D75" s="12">
        <v>99512</v>
      </c>
      <c r="E75" s="12">
        <v>117431</v>
      </c>
    </row>
    <row r="76" spans="1:5" s="2" customFormat="1" ht="12.75">
      <c r="A76" s="39"/>
      <c r="B76" s="17">
        <v>61</v>
      </c>
      <c r="C76" s="17" t="s">
        <v>48</v>
      </c>
      <c r="D76" s="18">
        <v>19715</v>
      </c>
      <c r="E76" s="18">
        <v>29226</v>
      </c>
    </row>
    <row r="77" spans="1:5" s="2" customFormat="1" ht="12.75">
      <c r="A77" s="3"/>
      <c r="B77" s="20"/>
      <c r="C77" s="20" t="s">
        <v>15</v>
      </c>
      <c r="D77" s="21">
        <f>SUM(D74:D76)</f>
        <v>119227</v>
      </c>
      <c r="E77" s="21">
        <f>SUM(E72:E76)</f>
        <v>153751</v>
      </c>
    </row>
    <row r="78" spans="1:5" s="2" customFormat="1" ht="13.5">
      <c r="A78" s="25" t="s">
        <v>52</v>
      </c>
      <c r="B78" s="24"/>
      <c r="C78" s="24"/>
      <c r="D78" s="12"/>
      <c r="E78" s="71"/>
    </row>
    <row r="79" spans="1:5" s="2" customFormat="1" ht="12.75">
      <c r="A79" s="13">
        <v>1062</v>
      </c>
      <c r="B79" s="1"/>
      <c r="C79" s="14" t="s">
        <v>53</v>
      </c>
      <c r="D79" s="12"/>
      <c r="E79" s="12"/>
    </row>
    <row r="80" spans="1:5" s="2" customFormat="1" ht="12.75">
      <c r="A80" s="25"/>
      <c r="B80" s="15">
        <v>60</v>
      </c>
      <c r="C80" s="15" t="s">
        <v>54</v>
      </c>
      <c r="D80" s="12">
        <v>28300</v>
      </c>
      <c r="E80" s="12">
        <v>29100</v>
      </c>
    </row>
    <row r="81" spans="1:5" s="2" customFormat="1" ht="12.75">
      <c r="A81" s="42"/>
      <c r="B81" s="4"/>
      <c r="C81" s="20" t="s">
        <v>15</v>
      </c>
      <c r="D81" s="21">
        <f>SUM(D80)</f>
        <v>28300</v>
      </c>
      <c r="E81" s="21">
        <v>29100</v>
      </c>
    </row>
    <row r="82" spans="1:5" s="2" customFormat="1" ht="12.75">
      <c r="A82" s="25" t="s">
        <v>106</v>
      </c>
      <c r="B82" s="15"/>
      <c r="C82" s="14"/>
      <c r="D82" s="12"/>
      <c r="E82" s="71"/>
    </row>
    <row r="83" spans="1:5" s="2" customFormat="1" ht="12.75">
      <c r="A83" s="13">
        <v>1320</v>
      </c>
      <c r="B83" s="15"/>
      <c r="C83" s="14" t="s">
        <v>55</v>
      </c>
      <c r="D83" s="12"/>
      <c r="E83" s="71"/>
    </row>
    <row r="84" spans="1:5" s="2" customFormat="1" ht="12.75">
      <c r="A84" s="29"/>
      <c r="B84" s="17">
        <v>60</v>
      </c>
      <c r="C84" s="17" t="s">
        <v>56</v>
      </c>
      <c r="D84" s="18">
        <v>420000</v>
      </c>
      <c r="E84" s="18">
        <v>885400</v>
      </c>
    </row>
    <row r="85" spans="1:5" s="2" customFormat="1" ht="12.75">
      <c r="A85" s="13">
        <v>1330</v>
      </c>
      <c r="B85" s="15"/>
      <c r="C85" s="14" t="s">
        <v>57</v>
      </c>
      <c r="D85" s="12"/>
      <c r="E85" s="71"/>
    </row>
    <row r="86" spans="1:5" s="2" customFormat="1" ht="12.75">
      <c r="A86" s="25"/>
      <c r="B86" s="15">
        <v>60</v>
      </c>
      <c r="C86" s="15" t="s">
        <v>58</v>
      </c>
      <c r="D86" s="12">
        <v>116300</v>
      </c>
      <c r="E86" s="12">
        <v>200000</v>
      </c>
    </row>
    <row r="87" spans="1:5" s="1" customFormat="1" ht="12.75">
      <c r="A87" s="42"/>
      <c r="B87" s="20"/>
      <c r="C87" s="20" t="s">
        <v>15</v>
      </c>
      <c r="D87" s="21">
        <f>SUM(D83:D86)</f>
        <v>536300</v>
      </c>
      <c r="E87" s="21">
        <f>SUM(E84:E86)</f>
        <v>1085400</v>
      </c>
    </row>
    <row r="88" spans="1:5" s="2" customFormat="1" ht="13.5">
      <c r="A88" s="25" t="s">
        <v>59</v>
      </c>
      <c r="B88" s="24"/>
      <c r="C88" s="24"/>
      <c r="D88" s="12"/>
      <c r="E88" s="71"/>
    </row>
    <row r="89" spans="1:5" s="2" customFormat="1" ht="12.75">
      <c r="A89" s="13">
        <v>1425</v>
      </c>
      <c r="B89" s="15"/>
      <c r="C89" s="14" t="s">
        <v>60</v>
      </c>
      <c r="D89" s="12"/>
      <c r="E89" s="71"/>
    </row>
    <row r="90" spans="1:10" s="2" customFormat="1" ht="12.75">
      <c r="A90" s="29"/>
      <c r="B90" s="17">
        <v>61</v>
      </c>
      <c r="C90" s="17" t="s">
        <v>61</v>
      </c>
      <c r="D90" s="18">
        <v>5500</v>
      </c>
      <c r="E90" s="12">
        <v>5000</v>
      </c>
      <c r="F90" s="15"/>
      <c r="G90" s="15"/>
      <c r="H90" s="15"/>
      <c r="I90" s="15"/>
      <c r="J90" s="15"/>
    </row>
    <row r="91" spans="1:5" s="2" customFormat="1" ht="12.75">
      <c r="A91" s="3"/>
      <c r="B91" s="20"/>
      <c r="C91" s="20" t="s">
        <v>15</v>
      </c>
      <c r="D91" s="21">
        <f>SUM(D88:D90)</f>
        <v>5500</v>
      </c>
      <c r="E91" s="21">
        <v>5000</v>
      </c>
    </row>
    <row r="92" spans="1:5" s="2" customFormat="1" ht="12.75">
      <c r="A92" s="25" t="s">
        <v>62</v>
      </c>
      <c r="B92" s="14"/>
      <c r="C92" s="14"/>
      <c r="D92" s="12"/>
      <c r="E92" s="71"/>
    </row>
    <row r="93" spans="1:5" s="2" customFormat="1" ht="12.75">
      <c r="A93" s="13">
        <v>1795</v>
      </c>
      <c r="B93" s="14"/>
      <c r="C93" s="14" t="s">
        <v>63</v>
      </c>
      <c r="D93" s="12"/>
      <c r="E93" s="71"/>
    </row>
    <row r="94" spans="1:5" s="2" customFormat="1" ht="12.75">
      <c r="A94" s="13"/>
      <c r="B94" s="15">
        <v>60</v>
      </c>
      <c r="C94" s="15" t="s">
        <v>64</v>
      </c>
      <c r="D94" s="12">
        <v>39500</v>
      </c>
      <c r="E94" s="12">
        <v>19500</v>
      </c>
    </row>
    <row r="95" spans="1:5" s="2" customFormat="1" ht="12.75">
      <c r="A95" s="3"/>
      <c r="B95" s="4"/>
      <c r="C95" s="20" t="s">
        <v>15</v>
      </c>
      <c r="D95" s="21">
        <f>SUM(D94)</f>
        <v>39500</v>
      </c>
      <c r="E95" s="21">
        <v>19500</v>
      </c>
    </row>
    <row r="96" spans="1:5" s="2" customFormat="1" ht="13.5">
      <c r="A96" s="25" t="s">
        <v>65</v>
      </c>
      <c r="B96" s="24"/>
      <c r="C96" s="43"/>
      <c r="D96" s="12"/>
      <c r="E96" s="71"/>
    </row>
    <row r="97" spans="1:5" s="2" customFormat="1" ht="12.75">
      <c r="A97" s="13">
        <v>2755</v>
      </c>
      <c r="B97" s="14"/>
      <c r="C97" s="14" t="s">
        <v>66</v>
      </c>
      <c r="D97" s="12"/>
      <c r="E97" s="71"/>
    </row>
    <row r="98" spans="1:5" s="2" customFormat="1" ht="12.75">
      <c r="A98" s="44"/>
      <c r="B98" s="9">
        <v>62</v>
      </c>
      <c r="C98" s="9" t="s">
        <v>67</v>
      </c>
      <c r="D98" s="12">
        <v>195000</v>
      </c>
      <c r="E98" s="12">
        <v>185000</v>
      </c>
    </row>
    <row r="99" spans="1:5" s="2" customFormat="1" ht="12.75">
      <c r="A99" s="45"/>
      <c r="B99" s="9"/>
      <c r="C99" s="20" t="s">
        <v>15</v>
      </c>
      <c r="D99" s="21">
        <f>SUM(D98)</f>
        <v>195000</v>
      </c>
      <c r="E99" s="21">
        <v>185000</v>
      </c>
    </row>
    <row r="100" spans="1:5" s="2" customFormat="1" ht="12.75">
      <c r="A100" s="46"/>
      <c r="B100" s="47"/>
      <c r="C100" s="48" t="s">
        <v>115</v>
      </c>
      <c r="D100" s="49">
        <f>D26+D30+D44+D48+D70+D77+D81+D87+D91+D95+D99</f>
        <v>22973189</v>
      </c>
      <c r="E100" s="49">
        <f>E26+E30+E44+E48+E70+E77+E81+E87+E91+E95+E99</f>
        <v>26559427</v>
      </c>
    </row>
    <row r="101" spans="1:5" s="2" customFormat="1" ht="15.75">
      <c r="A101" s="51" t="s">
        <v>118</v>
      </c>
      <c r="B101" s="52"/>
      <c r="C101" s="59"/>
      <c r="D101" s="6"/>
      <c r="E101" s="69"/>
    </row>
    <row r="102" spans="1:5" s="1" customFormat="1" ht="12.75">
      <c r="A102" s="13">
        <v>225</v>
      </c>
      <c r="B102" s="14"/>
      <c r="C102" s="14" t="s">
        <v>4</v>
      </c>
      <c r="D102" s="19"/>
      <c r="E102" s="72"/>
    </row>
    <row r="103" spans="1:5" s="2" customFormat="1" ht="12.75">
      <c r="A103" s="13"/>
      <c r="B103" s="15">
        <v>64</v>
      </c>
      <c r="C103" s="15" t="s">
        <v>84</v>
      </c>
      <c r="D103" s="12">
        <v>912066</v>
      </c>
      <c r="E103" s="12">
        <v>836035</v>
      </c>
    </row>
    <row r="104" spans="1:5" s="2" customFormat="1" ht="12.75">
      <c r="A104" s="16"/>
      <c r="B104" s="17">
        <v>65</v>
      </c>
      <c r="C104" s="17" t="s">
        <v>119</v>
      </c>
      <c r="D104" s="18">
        <v>27975</v>
      </c>
      <c r="E104" s="18">
        <v>28842</v>
      </c>
    </row>
    <row r="105" spans="1:5" s="2" customFormat="1" ht="12.75">
      <c r="A105" s="13">
        <v>231</v>
      </c>
      <c r="B105" s="15"/>
      <c r="C105" s="14" t="s">
        <v>107</v>
      </c>
      <c r="D105" s="12"/>
      <c r="E105" s="71"/>
    </row>
    <row r="106" spans="1:5" s="2" customFormat="1" ht="12.75">
      <c r="A106" s="16"/>
      <c r="B106" s="17">
        <v>63</v>
      </c>
      <c r="C106" s="78" t="s">
        <v>90</v>
      </c>
      <c r="D106" s="18">
        <v>96275</v>
      </c>
      <c r="E106" s="18">
        <v>98960</v>
      </c>
    </row>
    <row r="107" spans="1:5" s="2" customFormat="1" ht="12.75">
      <c r="A107" s="13">
        <v>651</v>
      </c>
      <c r="B107" s="15"/>
      <c r="C107" s="14" t="s">
        <v>121</v>
      </c>
      <c r="D107" s="12"/>
      <c r="E107" s="71"/>
    </row>
    <row r="108" spans="1:5" s="2" customFormat="1" ht="12.75">
      <c r="A108" s="13"/>
      <c r="B108" s="53">
        <v>60</v>
      </c>
      <c r="C108" s="15" t="s">
        <v>85</v>
      </c>
      <c r="D108" s="12">
        <v>2695300</v>
      </c>
      <c r="E108" s="12">
        <v>2718000</v>
      </c>
    </row>
    <row r="109" spans="1:5" s="2" customFormat="1" ht="12.75">
      <c r="A109" s="13"/>
      <c r="B109" s="53">
        <v>61</v>
      </c>
      <c r="C109" s="15" t="s">
        <v>86</v>
      </c>
      <c r="D109" s="12">
        <v>1200000</v>
      </c>
      <c r="E109" s="12">
        <v>1215000</v>
      </c>
    </row>
    <row r="110" spans="1:5" s="2" customFormat="1" ht="12.75">
      <c r="A110" s="39"/>
      <c r="B110" s="17">
        <v>62</v>
      </c>
      <c r="C110" s="17" t="s">
        <v>87</v>
      </c>
      <c r="D110" s="18">
        <v>53500</v>
      </c>
      <c r="E110" s="18">
        <v>56100</v>
      </c>
    </row>
    <row r="111" spans="1:5" s="2" customFormat="1" ht="12.75">
      <c r="A111" s="13">
        <v>854</v>
      </c>
      <c r="C111" s="14" t="s">
        <v>88</v>
      </c>
      <c r="D111" s="12"/>
      <c r="E111" s="71"/>
    </row>
    <row r="112" spans="1:5" s="2" customFormat="1" ht="12.75">
      <c r="A112" s="13"/>
      <c r="B112" s="15">
        <v>64</v>
      </c>
      <c r="C112" s="15" t="s">
        <v>89</v>
      </c>
      <c r="D112" s="12">
        <v>205400</v>
      </c>
      <c r="E112" s="12">
        <v>134745</v>
      </c>
    </row>
    <row r="113" spans="1:5" s="2" customFormat="1" ht="25.5">
      <c r="A113" s="8"/>
      <c r="B113" s="9">
        <v>65</v>
      </c>
      <c r="C113" s="79" t="s">
        <v>120</v>
      </c>
      <c r="D113" s="18">
        <v>0</v>
      </c>
      <c r="E113" s="18">
        <v>120022</v>
      </c>
    </row>
    <row r="114" spans="1:5" s="2" customFormat="1" ht="12.75">
      <c r="A114" s="45"/>
      <c r="B114" s="60"/>
      <c r="C114" s="61" t="s">
        <v>15</v>
      </c>
      <c r="D114" s="82">
        <f>SUM(D102:D113)</f>
        <v>5190516</v>
      </c>
      <c r="E114" s="82">
        <f>SUM(E102:E113)</f>
        <v>5207704</v>
      </c>
    </row>
    <row r="115" spans="1:5" s="2" customFormat="1" ht="12.75">
      <c r="A115" s="20"/>
      <c r="B115" s="20"/>
      <c r="C115" s="61"/>
      <c r="D115" s="50"/>
      <c r="E115" s="4"/>
    </row>
    <row r="116" spans="1:5" s="2" customFormat="1" ht="15.75">
      <c r="A116" s="62" t="s">
        <v>122</v>
      </c>
      <c r="B116" s="63"/>
      <c r="C116" s="14"/>
      <c r="D116" s="64"/>
      <c r="E116" s="38"/>
    </row>
    <row r="117" spans="1:5" s="2" customFormat="1" ht="12.75">
      <c r="A117" s="7">
        <v>1632</v>
      </c>
      <c r="B117" s="32"/>
      <c r="C117" s="56" t="s">
        <v>91</v>
      </c>
      <c r="D117" s="12"/>
      <c r="E117" s="71"/>
    </row>
    <row r="118" spans="1:5" s="2" customFormat="1" ht="12.75">
      <c r="A118" s="13"/>
      <c r="B118" s="15">
        <v>60</v>
      </c>
      <c r="C118" s="2" t="s">
        <v>92</v>
      </c>
      <c r="D118" s="12">
        <v>1856669</v>
      </c>
      <c r="E118" s="71">
        <v>0</v>
      </c>
    </row>
    <row r="119" spans="1:5" s="2" customFormat="1" ht="12.75">
      <c r="A119" s="13"/>
      <c r="B119" s="15">
        <v>61</v>
      </c>
      <c r="C119" s="2" t="s">
        <v>93</v>
      </c>
      <c r="D119" s="12">
        <v>9730000</v>
      </c>
      <c r="E119" s="12">
        <v>9670000</v>
      </c>
    </row>
    <row r="120" spans="1:5" s="2" customFormat="1" ht="12.75">
      <c r="A120" s="3"/>
      <c r="B120" s="20"/>
      <c r="C120" s="61" t="s">
        <v>15</v>
      </c>
      <c r="D120" s="21">
        <f>SUM(D118:D119)</f>
        <v>11586669</v>
      </c>
      <c r="E120" s="21">
        <v>9670000</v>
      </c>
    </row>
    <row r="121" spans="1:5" s="2" customFormat="1" ht="12.75">
      <c r="A121" s="65"/>
      <c r="B121" s="66"/>
      <c r="C121" s="67" t="s">
        <v>123</v>
      </c>
      <c r="D121" s="68">
        <f>D114+D120</f>
        <v>16777185</v>
      </c>
      <c r="E121" s="49">
        <f>E114+E120</f>
        <v>14877704</v>
      </c>
    </row>
    <row r="122" s="2" customFormat="1" ht="12.75">
      <c r="D122" s="41"/>
    </row>
    <row r="123" spans="1:5" s="2" customFormat="1" ht="15.75">
      <c r="A123" s="51" t="s">
        <v>68</v>
      </c>
      <c r="B123" s="52"/>
      <c r="C123" s="4"/>
      <c r="D123" s="6"/>
      <c r="E123" s="69"/>
    </row>
    <row r="124" spans="1:5" s="2" customFormat="1" ht="12.75">
      <c r="A124" s="13">
        <v>571</v>
      </c>
      <c r="B124" s="14"/>
      <c r="C124" s="14" t="s">
        <v>69</v>
      </c>
      <c r="D124" s="12"/>
      <c r="E124" s="71"/>
    </row>
    <row r="125" spans="1:5" s="2" customFormat="1" ht="12.75">
      <c r="A125" s="25"/>
      <c r="B125" s="15">
        <v>60</v>
      </c>
      <c r="C125" s="15" t="s">
        <v>116</v>
      </c>
      <c r="D125" s="12">
        <v>26159386</v>
      </c>
      <c r="E125" s="12">
        <v>30955000</v>
      </c>
    </row>
    <row r="126" spans="1:5" s="2" customFormat="1" ht="12.75">
      <c r="A126" s="13"/>
      <c r="B126" s="53">
        <v>62</v>
      </c>
      <c r="C126" s="15" t="s">
        <v>70</v>
      </c>
      <c r="D126" s="12">
        <v>1147015</v>
      </c>
      <c r="E126" s="12">
        <v>1178333</v>
      </c>
    </row>
    <row r="127" spans="1:5" s="2" customFormat="1" ht="12.75">
      <c r="A127" s="13"/>
      <c r="B127" s="15">
        <v>63</v>
      </c>
      <c r="C127" s="15" t="s">
        <v>71</v>
      </c>
      <c r="D127" s="12">
        <v>561526</v>
      </c>
      <c r="E127" s="12">
        <v>780846</v>
      </c>
    </row>
    <row r="128" spans="1:5" s="2" customFormat="1" ht="12.75">
      <c r="A128" s="13"/>
      <c r="B128" s="53">
        <v>64</v>
      </c>
      <c r="C128" s="15" t="s">
        <v>72</v>
      </c>
      <c r="D128" s="12">
        <v>2842285</v>
      </c>
      <c r="E128" s="12">
        <v>2734000</v>
      </c>
    </row>
    <row r="129" spans="1:5" s="2" customFormat="1" ht="12.75">
      <c r="A129" s="45"/>
      <c r="B129" s="53">
        <v>69</v>
      </c>
      <c r="C129" s="15" t="s">
        <v>73</v>
      </c>
      <c r="D129" s="12">
        <v>5486357</v>
      </c>
      <c r="E129" s="12">
        <v>5041336</v>
      </c>
    </row>
    <row r="130" spans="1:5" s="2" customFormat="1" ht="12.75">
      <c r="A130" s="5"/>
      <c r="B130" s="4"/>
      <c r="C130" s="20" t="s">
        <v>74</v>
      </c>
      <c r="D130" s="21">
        <f>SUM(D124:D129)</f>
        <v>36196569</v>
      </c>
      <c r="E130" s="21">
        <f>SUM(E125:E129)</f>
        <v>40689515</v>
      </c>
    </row>
    <row r="131" spans="1:5" s="2" customFormat="1" ht="12.75">
      <c r="A131" s="13">
        <v>572</v>
      </c>
      <c r="B131" s="14"/>
      <c r="C131" s="14" t="s">
        <v>75</v>
      </c>
      <c r="D131" s="12"/>
      <c r="E131" s="71"/>
    </row>
    <row r="132" spans="1:5" s="2" customFormat="1" ht="12.75">
      <c r="A132" s="13"/>
      <c r="B132" s="15">
        <v>60</v>
      </c>
      <c r="C132" s="15" t="s">
        <v>116</v>
      </c>
      <c r="D132" s="12">
        <v>9913665</v>
      </c>
      <c r="E132" s="12">
        <v>11138494</v>
      </c>
    </row>
    <row r="133" spans="1:5" s="2" customFormat="1" ht="12.75">
      <c r="A133" s="13"/>
      <c r="B133" s="53">
        <v>62</v>
      </c>
      <c r="C133" s="15" t="s">
        <v>70</v>
      </c>
      <c r="D133" s="12">
        <v>433117</v>
      </c>
      <c r="E133" s="12">
        <v>444907</v>
      </c>
    </row>
    <row r="134" spans="1:5" s="2" customFormat="1" ht="12.75">
      <c r="A134" s="13"/>
      <c r="B134" s="53">
        <v>64</v>
      </c>
      <c r="C134" s="15" t="s">
        <v>72</v>
      </c>
      <c r="D134" s="12">
        <v>1246198</v>
      </c>
      <c r="E134" s="12">
        <v>1139000</v>
      </c>
    </row>
    <row r="135" spans="1:10" s="2" customFormat="1" ht="12.75">
      <c r="A135" s="13"/>
      <c r="B135" s="53">
        <v>65</v>
      </c>
      <c r="C135" s="15" t="s">
        <v>76</v>
      </c>
      <c r="D135" s="12">
        <v>440930</v>
      </c>
      <c r="E135" s="12">
        <v>453276</v>
      </c>
      <c r="J135" s="76"/>
    </row>
    <row r="136" spans="1:5" s="2" customFormat="1" ht="12.75">
      <c r="A136" s="3"/>
      <c r="B136" s="54"/>
      <c r="C136" s="20" t="s">
        <v>77</v>
      </c>
      <c r="D136" s="21">
        <f>SUM(D132:D135)</f>
        <v>12033910</v>
      </c>
      <c r="E136" s="82">
        <f>SUM(E132:E135)</f>
        <v>13175677</v>
      </c>
    </row>
    <row r="137" spans="1:6" s="2" customFormat="1" ht="12.75">
      <c r="A137" s="7"/>
      <c r="B137" s="58"/>
      <c r="C137" s="56"/>
      <c r="D137" s="84"/>
      <c r="E137" s="86"/>
      <c r="F137" s="15"/>
    </row>
    <row r="138" spans="1:5" s="1" customFormat="1" ht="12.75">
      <c r="A138" s="7">
        <v>573</v>
      </c>
      <c r="B138" s="55"/>
      <c r="C138" s="56" t="s">
        <v>78</v>
      </c>
      <c r="D138" s="21"/>
      <c r="E138" s="83"/>
    </row>
    <row r="139" spans="1:5" s="2" customFormat="1" ht="12.75">
      <c r="A139" s="57"/>
      <c r="B139" s="58">
        <v>60</v>
      </c>
      <c r="C139" s="32" t="s">
        <v>79</v>
      </c>
      <c r="D139" s="6">
        <v>13920</v>
      </c>
      <c r="E139" s="69">
        <v>0</v>
      </c>
    </row>
    <row r="140" spans="1:5" s="1" customFormat="1" ht="12.75">
      <c r="A140" s="7"/>
      <c r="B140" s="55"/>
      <c r="C140" s="56" t="s">
        <v>80</v>
      </c>
      <c r="D140" s="21">
        <f>SUM(D139)</f>
        <v>13920</v>
      </c>
      <c r="E140" s="70">
        <v>0</v>
      </c>
    </row>
    <row r="141" spans="1:5" s="2" customFormat="1" ht="12.75">
      <c r="A141" s="7">
        <v>574</v>
      </c>
      <c r="B141" s="58"/>
      <c r="C141" s="77" t="s">
        <v>81</v>
      </c>
      <c r="D141" s="12"/>
      <c r="E141" s="71"/>
    </row>
    <row r="142" spans="1:5" s="2" customFormat="1" ht="12.75">
      <c r="A142" s="13"/>
      <c r="B142" s="53">
        <v>60</v>
      </c>
      <c r="C142" s="15" t="s">
        <v>117</v>
      </c>
      <c r="D142" s="12">
        <v>2700</v>
      </c>
      <c r="E142" s="71">
        <v>0</v>
      </c>
    </row>
    <row r="143" spans="1:5" s="2" customFormat="1" ht="12.75">
      <c r="A143" s="3"/>
      <c r="B143" s="54"/>
      <c r="C143" s="20" t="s">
        <v>82</v>
      </c>
      <c r="D143" s="21">
        <f>SUM(D142:D142)</f>
        <v>2700</v>
      </c>
      <c r="E143" s="70">
        <v>0</v>
      </c>
    </row>
    <row r="144" spans="1:5" s="2" customFormat="1" ht="12.75">
      <c r="A144" s="46"/>
      <c r="B144" s="47"/>
      <c r="C144" s="48" t="s">
        <v>83</v>
      </c>
      <c r="D144" s="49">
        <f>SUM(D130+D136+D140+D143)</f>
        <v>48247099</v>
      </c>
      <c r="E144" s="49">
        <f>SUM(E130+E136+E140+E143)</f>
        <v>53865192</v>
      </c>
    </row>
    <row r="145" spans="1:5" s="2" customFormat="1" ht="12.75">
      <c r="A145" s="56"/>
      <c r="B145" s="15"/>
      <c r="C145" s="14"/>
      <c r="D145" s="81"/>
      <c r="E145" s="15"/>
    </row>
    <row r="146" spans="1:5" ht="12.75">
      <c r="A146" s="80" t="s">
        <v>124</v>
      </c>
      <c r="D146" s="80"/>
      <c r="E146" s="80"/>
    </row>
    <row r="147" ht="12.75">
      <c r="A147" t="s">
        <v>125</v>
      </c>
    </row>
  </sheetData>
  <mergeCells count="1">
    <mergeCell ref="A4:IV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terje.falch</dc:creator>
  <cp:keywords/>
  <dc:description/>
  <cp:lastModifiedBy>Anne Gry Johansen</cp:lastModifiedBy>
  <cp:lastPrinted>2006-01-04T14:43:55Z</cp:lastPrinted>
  <dcterms:created xsi:type="dcterms:W3CDTF">2005-12-22T09:42:20Z</dcterms:created>
  <dcterms:modified xsi:type="dcterms:W3CDTF">2006-01-06T08:58:50Z</dcterms:modified>
  <cp:category/>
  <cp:version/>
  <cp:contentType/>
  <cp:contentStatus/>
</cp:coreProperties>
</file>