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Timelønn folkehøgskolen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<sst xmlns="http://schemas.openxmlformats.org/spreadsheetml/2006/main" count="14" uniqueCount="10">
  <si>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Formel:((((Regulativlønn*1490)/(årsramme*1717,5))/110,2)*100)</t>
  </si>
  <si>
    <t>Regulativlønn</t>
  </si>
  <si>
    <t>Årsramme 726 t</t>
  </si>
  <si>
    <t>Årsramme 660 t</t>
  </si>
  <si>
    <t>Ltr</t>
  </si>
  <si>
    <t>Brutto</t>
  </si>
  <si>
    <t>Netto</t>
  </si>
  <si>
    <t>Bruttolønn er bruttolønn etter tabell A - Hovedlønnstabellen fratrukket avgift på kr. 169 til Opplysnings- og</t>
  </si>
  <si>
    <t>Utviklingsfondet. Nettolønn er bruttolønn fratrukket innskudd i Statens Pensjonskasse.</t>
  </si>
  <si>
    <t>Timelønnssatser i folkehøgskoler fra 01.05.00. Eksklusive feriepenger.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</si>
</sst>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4"/>
      <name val="MS Sans Serif"/>
      <family val="0"/>
    </font>
    <font>
      <sz val="8"/>
      <name val="MS Sans Serif"/>
      <family val="0"/>
    </font>
    <font>
      <sz val="8"/>
      <color indexed="9"/>
      <name val="MS Sans Serif"/>
      <family val="0"/>
    </font>
    <font>
      <sz val="8"/>
      <color indexed="17"/>
      <name val="MS Sans Serif"/>
      <family val="0"/>
    </font>
    <font>
      <sz val="11"/>
      <color indexed="17"/>
      <name val="Times New Roman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9" fillId="0" borderId="7" xfId="0" applyNumberFormat="1" applyFont="1" applyBorder="1" applyAlignment="1" applyProtection="1">
      <alignment horizontal="center"/>
      <protection locked="0"/>
    </xf>
    <xf numFmtId="3" fontId="9" fillId="0" borderId="4" xfId="0" applyNumberFormat="1" applyFont="1" applyBorder="1" applyAlignment="1" applyProtection="1">
      <alignment horizontal="center"/>
      <protection locked="0"/>
    </xf>
    <xf numFmtId="4" fontId="10" fillId="0" borderId="1" xfId="0" applyNumberFormat="1" applyFont="1" applyBorder="1" applyAlignment="1" applyProtection="1">
      <alignment horizontal="center"/>
      <protection/>
    </xf>
    <xf numFmtId="4" fontId="10" fillId="0" borderId="7" xfId="0" applyNumberFormat="1" applyFont="1" applyBorder="1" applyAlignment="1" applyProtection="1">
      <alignment horizontal="center"/>
      <protection/>
    </xf>
    <xf numFmtId="4" fontId="10" fillId="0" borderId="4" xfId="0" applyNumberFormat="1" applyFont="1" applyBorder="1" applyAlignment="1" applyProtection="1">
      <alignment horizontal="center"/>
      <protection/>
    </xf>
    <xf numFmtId="1" fontId="10" fillId="0" borderId="7" xfId="0" applyNumberFormat="1" applyFont="1" applyBorder="1" applyAlignment="1" applyProtection="1">
      <alignment horizontal="center"/>
      <protection/>
    </xf>
    <xf numFmtId="1" fontId="10" fillId="0" borderId="4" xfId="0" applyNumberFormat="1" applyFont="1" applyBorder="1" applyAlignment="1" applyProtection="1">
      <alignment horizontal="center"/>
      <protection/>
    </xf>
    <xf numFmtId="3" fontId="9" fillId="0" borderId="8" xfId="0" applyNumberFormat="1" applyFont="1" applyBorder="1" applyAlignment="1" applyProtection="1">
      <alignment horizontal="center"/>
      <protection locked="0"/>
    </xf>
    <xf numFmtId="1" fontId="10" fillId="0" borderId="8" xfId="0" applyNumberFormat="1" applyFont="1" applyBorder="1" applyAlignment="1" applyProtection="1">
      <alignment horizontal="center"/>
      <protection/>
    </xf>
    <xf numFmtId="4" fontId="1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3" fontId="10" fillId="0" borderId="8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workbookViewId="0" topLeftCell="A1">
      <selection activeCell="H7" sqref="H7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7" width="7.7109375" style="0" customWidth="1"/>
    <col min="8" max="16384" width="9.140625" style="0" customWidth="1"/>
  </cols>
  <sheetData>
    <row r="1" spans="1:8" s="12" customFormat="1" ht="19.5">
      <c r="A1" s="11" t="s">
        <v>9</v>
      </c>
      <c r="H1" s="13"/>
    </row>
    <row r="2" spans="1:28" s="14" customFormat="1" ht="12.75">
      <c r="A2" s="14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Q2" s="16"/>
      <c r="R2" s="16"/>
      <c r="S2" s="16"/>
      <c r="T2" s="16"/>
      <c r="U2" s="16"/>
      <c r="V2" s="16"/>
      <c r="W2" s="16"/>
      <c r="X2" s="15">
        <f>G234</f>
        <v>0</v>
      </c>
      <c r="Y2" s="16"/>
      <c r="Z2" s="15" t="e">
        <f>#REF!</f>
        <v>#REF!</v>
      </c>
      <c r="AA2" s="16"/>
      <c r="AB2" s="16"/>
    </row>
    <row r="3" spans="1:10" s="1" customFormat="1" ht="12.75" customHeight="1">
      <c r="A3" s="2"/>
      <c r="B3" s="3" t="s">
        <v>1</v>
      </c>
      <c r="C3" s="4"/>
      <c r="D3" s="3" t="s">
        <v>2</v>
      </c>
      <c r="E3" s="4"/>
      <c r="F3" s="3" t="s">
        <v>3</v>
      </c>
      <c r="G3" s="4"/>
      <c r="H3" s="16"/>
      <c r="I3" s="14"/>
      <c r="J3" s="14"/>
    </row>
    <row r="4" spans="1:10" s="1" customFormat="1" ht="12.75" customHeight="1">
      <c r="A4" s="5" t="s">
        <v>4</v>
      </c>
      <c r="B4" s="6" t="s">
        <v>5</v>
      </c>
      <c r="C4" s="7" t="s">
        <v>6</v>
      </c>
      <c r="D4" s="6" t="s">
        <v>5</v>
      </c>
      <c r="E4" s="7" t="s">
        <v>6</v>
      </c>
      <c r="F4" s="6" t="s">
        <v>5</v>
      </c>
      <c r="G4" s="7" t="s">
        <v>6</v>
      </c>
      <c r="H4" s="16"/>
      <c r="I4" s="14"/>
      <c r="J4" s="14"/>
    </row>
    <row r="5" spans="1:10" s="1" customFormat="1" ht="12.75" customHeight="1">
      <c r="A5" s="23">
        <v>11</v>
      </c>
      <c r="B5" s="18">
        <v>175131</v>
      </c>
      <c r="C5" s="29">
        <v>171625</v>
      </c>
      <c r="D5" s="20">
        <f aca="true" t="shared" si="0" ref="D5:E24">ROUND(IF(D$4="Brutto",(($B5*1490/($D$59*1717.5))/110.2)*100,IF(D$4="Netto",(($C5*1490/($D$59*1717.5))/110.2)*100,"FEIL!")),1)</f>
        <v>189.9</v>
      </c>
      <c r="E5" s="20">
        <f t="shared" si="0"/>
        <v>186.1</v>
      </c>
      <c r="F5" s="20">
        <f aca="true" t="shared" si="1" ref="F5:G24">ROUND(IF(F$4="Brutto",(($B5*1490/($E$59*1717.5))/110.2)*100,IF(F$4="Netto",(($C5*1490/($E$59*1717.5))/110.2)*100,"FEIL!")),1)</f>
        <v>208.9</v>
      </c>
      <c r="G5" s="20">
        <f t="shared" si="1"/>
        <v>204.7</v>
      </c>
      <c r="H5" s="16"/>
      <c r="I5" s="14"/>
      <c r="J5" s="14"/>
    </row>
    <row r="6" spans="1:10" s="1" customFormat="1" ht="12.75" customHeight="1">
      <c r="A6" s="23">
        <v>12</v>
      </c>
      <c r="B6" s="18">
        <v>177531</v>
      </c>
      <c r="C6" s="29">
        <v>173977</v>
      </c>
      <c r="D6" s="21">
        <f t="shared" si="0"/>
        <v>192.5</v>
      </c>
      <c r="E6" s="21">
        <f t="shared" si="0"/>
        <v>188.7</v>
      </c>
      <c r="F6" s="21">
        <f t="shared" si="1"/>
        <v>211.8</v>
      </c>
      <c r="G6" s="21">
        <f t="shared" si="1"/>
        <v>207.5</v>
      </c>
      <c r="H6" s="16"/>
      <c r="I6" s="14"/>
      <c r="J6" s="14"/>
    </row>
    <row r="7" spans="1:10" s="1" customFormat="1" ht="12.75" customHeight="1">
      <c r="A7" s="23">
        <v>13</v>
      </c>
      <c r="B7" s="18">
        <v>179931</v>
      </c>
      <c r="C7" s="29">
        <v>176329</v>
      </c>
      <c r="D7" s="21">
        <f t="shared" si="0"/>
        <v>195.1</v>
      </c>
      <c r="E7" s="21">
        <f t="shared" si="0"/>
        <v>191.2</v>
      </c>
      <c r="F7" s="21">
        <f t="shared" si="1"/>
        <v>214.6</v>
      </c>
      <c r="G7" s="21">
        <f t="shared" si="1"/>
        <v>210.3</v>
      </c>
      <c r="H7" s="16"/>
      <c r="I7" s="14"/>
      <c r="J7" s="14"/>
    </row>
    <row r="8" spans="1:10" s="1" customFormat="1" ht="12.75" customHeight="1">
      <c r="A8" s="23">
        <v>14</v>
      </c>
      <c r="B8" s="18">
        <v>182531</v>
      </c>
      <c r="C8" s="29">
        <v>178877</v>
      </c>
      <c r="D8" s="21">
        <f t="shared" si="0"/>
        <v>197.9</v>
      </c>
      <c r="E8" s="21">
        <f t="shared" si="0"/>
        <v>194</v>
      </c>
      <c r="F8" s="21">
        <f t="shared" si="1"/>
        <v>217.7</v>
      </c>
      <c r="G8" s="21">
        <f t="shared" si="1"/>
        <v>213.4</v>
      </c>
      <c r="H8" s="16"/>
      <c r="I8" s="14"/>
      <c r="J8" s="14"/>
    </row>
    <row r="9" spans="1:10" s="1" customFormat="1" ht="12.75" customHeight="1">
      <c r="A9" s="23">
        <v>15</v>
      </c>
      <c r="B9" s="25">
        <v>185531</v>
      </c>
      <c r="C9" s="29">
        <v>181817</v>
      </c>
      <c r="D9" s="27">
        <f t="shared" si="0"/>
        <v>201.2</v>
      </c>
      <c r="E9" s="27">
        <f t="shared" si="0"/>
        <v>197.2</v>
      </c>
      <c r="F9" s="27">
        <f t="shared" si="1"/>
        <v>221.3</v>
      </c>
      <c r="G9" s="27">
        <f t="shared" si="1"/>
        <v>216.9</v>
      </c>
      <c r="H9" s="28"/>
      <c r="I9" s="14"/>
      <c r="J9" s="14"/>
    </row>
    <row r="10" spans="1:10" s="1" customFormat="1" ht="12.75" customHeight="1">
      <c r="A10" s="23">
        <v>16</v>
      </c>
      <c r="B10" s="18">
        <v>188831</v>
      </c>
      <c r="C10" s="29">
        <v>185051</v>
      </c>
      <c r="D10" s="21">
        <f t="shared" si="0"/>
        <v>204.8</v>
      </c>
      <c r="E10" s="21">
        <f t="shared" si="0"/>
        <v>200.7</v>
      </c>
      <c r="F10" s="21">
        <f t="shared" si="1"/>
        <v>225.2</v>
      </c>
      <c r="G10" s="21">
        <f t="shared" si="1"/>
        <v>220.7</v>
      </c>
      <c r="H10" s="16"/>
      <c r="I10" s="14"/>
      <c r="J10" s="14"/>
    </row>
    <row r="11" spans="1:10" s="1" customFormat="1" ht="12.75" customHeight="1">
      <c r="A11" s="23">
        <v>17</v>
      </c>
      <c r="B11" s="18">
        <v>192131</v>
      </c>
      <c r="C11" s="29">
        <v>188285</v>
      </c>
      <c r="D11" s="21">
        <f t="shared" si="0"/>
        <v>208.3</v>
      </c>
      <c r="E11" s="21">
        <f t="shared" si="0"/>
        <v>204.2</v>
      </c>
      <c r="F11" s="21">
        <f t="shared" si="1"/>
        <v>229.2</v>
      </c>
      <c r="G11" s="21">
        <f t="shared" si="1"/>
        <v>224.6</v>
      </c>
      <c r="H11" s="16"/>
      <c r="I11" s="14"/>
      <c r="J11" s="14"/>
    </row>
    <row r="12" spans="1:10" s="1" customFormat="1" ht="12.75" customHeight="1">
      <c r="A12" s="23">
        <v>18</v>
      </c>
      <c r="B12" s="18">
        <v>195531</v>
      </c>
      <c r="C12" s="29">
        <v>191617</v>
      </c>
      <c r="D12" s="21">
        <f t="shared" si="0"/>
        <v>212</v>
      </c>
      <c r="E12" s="21">
        <f t="shared" si="0"/>
        <v>207.8</v>
      </c>
      <c r="F12" s="21">
        <f t="shared" si="1"/>
        <v>233.2</v>
      </c>
      <c r="G12" s="21">
        <f t="shared" si="1"/>
        <v>228.6</v>
      </c>
      <c r="H12" s="16"/>
      <c r="I12" s="14"/>
      <c r="J12" s="14"/>
    </row>
    <row r="13" spans="1:10" s="1" customFormat="1" ht="12.75" customHeight="1">
      <c r="A13" s="26">
        <v>19</v>
      </c>
      <c r="B13" s="25">
        <v>198931</v>
      </c>
      <c r="C13" s="29">
        <v>194949</v>
      </c>
      <c r="D13" s="21">
        <f t="shared" si="0"/>
        <v>215.7</v>
      </c>
      <c r="E13" s="21">
        <f t="shared" si="0"/>
        <v>211.4</v>
      </c>
      <c r="F13" s="21">
        <f t="shared" si="1"/>
        <v>237.3</v>
      </c>
      <c r="G13" s="21">
        <f t="shared" si="1"/>
        <v>232.5</v>
      </c>
      <c r="H13" s="16"/>
      <c r="I13" s="14"/>
      <c r="J13" s="14"/>
    </row>
    <row r="14" spans="1:10" s="1" customFormat="1" ht="12.75" customHeight="1">
      <c r="A14" s="24">
        <v>20</v>
      </c>
      <c r="B14" s="19">
        <v>202531</v>
      </c>
      <c r="C14" s="30">
        <v>198477</v>
      </c>
      <c r="D14" s="22">
        <f t="shared" si="0"/>
        <v>219.6</v>
      </c>
      <c r="E14" s="22">
        <f t="shared" si="0"/>
        <v>215.2</v>
      </c>
      <c r="F14" s="22">
        <f t="shared" si="1"/>
        <v>241.6</v>
      </c>
      <c r="G14" s="22">
        <f t="shared" si="1"/>
        <v>236.7</v>
      </c>
      <c r="H14" s="16"/>
      <c r="I14" s="14"/>
      <c r="J14" s="14"/>
    </row>
    <row r="15" spans="1:10" s="1" customFormat="1" ht="12.75" customHeight="1">
      <c r="A15" s="23">
        <v>21</v>
      </c>
      <c r="B15" s="18">
        <v>206131</v>
      </c>
      <c r="C15" s="29">
        <v>202005</v>
      </c>
      <c r="D15" s="21">
        <f t="shared" si="0"/>
        <v>223.5</v>
      </c>
      <c r="E15" s="21">
        <f t="shared" si="0"/>
        <v>219</v>
      </c>
      <c r="F15" s="21">
        <f t="shared" si="1"/>
        <v>245.9</v>
      </c>
      <c r="G15" s="21">
        <f t="shared" si="1"/>
        <v>240.9</v>
      </c>
      <c r="H15" s="16"/>
      <c r="I15" s="14"/>
      <c r="J15" s="14"/>
    </row>
    <row r="16" spans="1:10" s="1" customFormat="1" ht="12.75" customHeight="1">
      <c r="A16" s="23">
        <v>22</v>
      </c>
      <c r="B16" s="18">
        <v>209831</v>
      </c>
      <c r="C16" s="29">
        <v>205631</v>
      </c>
      <c r="D16" s="21">
        <f t="shared" si="0"/>
        <v>227.5</v>
      </c>
      <c r="E16" s="21">
        <f t="shared" si="0"/>
        <v>223</v>
      </c>
      <c r="F16" s="21">
        <f t="shared" si="1"/>
        <v>250.3</v>
      </c>
      <c r="G16" s="21">
        <f t="shared" si="1"/>
        <v>245.3</v>
      </c>
      <c r="H16" s="16"/>
      <c r="I16" s="14"/>
      <c r="J16" s="14"/>
    </row>
    <row r="17" spans="1:10" s="1" customFormat="1" ht="12.75" customHeight="1">
      <c r="A17" s="23">
        <v>23</v>
      </c>
      <c r="B17" s="18">
        <v>213531</v>
      </c>
      <c r="C17" s="29">
        <v>209257</v>
      </c>
      <c r="D17" s="21">
        <f t="shared" si="0"/>
        <v>231.5</v>
      </c>
      <c r="E17" s="21">
        <f t="shared" si="0"/>
        <v>226.9</v>
      </c>
      <c r="F17" s="21">
        <f t="shared" si="1"/>
        <v>254.7</v>
      </c>
      <c r="G17" s="21">
        <f t="shared" si="1"/>
        <v>249.6</v>
      </c>
      <c r="H17" s="16"/>
      <c r="I17" s="14"/>
      <c r="J17" s="14"/>
    </row>
    <row r="18" spans="1:10" s="1" customFormat="1" ht="12.75" customHeight="1">
      <c r="A18" s="23">
        <v>24</v>
      </c>
      <c r="B18" s="18">
        <v>217431</v>
      </c>
      <c r="C18" s="29">
        <v>213079</v>
      </c>
      <c r="D18" s="21">
        <f t="shared" si="0"/>
        <v>235.8</v>
      </c>
      <c r="E18" s="21">
        <f t="shared" si="0"/>
        <v>231.1</v>
      </c>
      <c r="F18" s="21">
        <f t="shared" si="1"/>
        <v>259.3</v>
      </c>
      <c r="G18" s="21">
        <f t="shared" si="1"/>
        <v>254.2</v>
      </c>
      <c r="H18" s="16"/>
      <c r="I18" s="14"/>
      <c r="J18" s="14"/>
    </row>
    <row r="19" spans="1:10" s="1" customFormat="1" ht="12.75" customHeight="1">
      <c r="A19" s="23">
        <v>25</v>
      </c>
      <c r="B19" s="25">
        <v>221331</v>
      </c>
      <c r="C19" s="29">
        <v>216901</v>
      </c>
      <c r="D19" s="27">
        <f t="shared" si="0"/>
        <v>240</v>
      </c>
      <c r="E19" s="27">
        <f>ROUND(IF(E$4="Brutto",(($B19*1490/($D$59*1717.5))/110.2)*100,IF(E$4="Netto",(($C19*1490/($D$59*1717.5))/110.2)*100,"FEIL!")),1)</f>
        <v>235.2</v>
      </c>
      <c r="F19" s="27">
        <f t="shared" si="1"/>
        <v>264</v>
      </c>
      <c r="G19" s="27">
        <f t="shared" si="1"/>
        <v>258.7</v>
      </c>
      <c r="H19" s="28"/>
      <c r="I19" s="14"/>
      <c r="J19" s="14"/>
    </row>
    <row r="20" spans="1:10" s="1" customFormat="1" ht="12.75" customHeight="1">
      <c r="A20" s="23">
        <v>26</v>
      </c>
      <c r="B20" s="18">
        <v>224931</v>
      </c>
      <c r="C20" s="29">
        <v>220429</v>
      </c>
      <c r="D20" s="21">
        <f t="shared" si="0"/>
        <v>243.9</v>
      </c>
      <c r="E20" s="21">
        <f t="shared" si="0"/>
        <v>239</v>
      </c>
      <c r="F20" s="21">
        <f t="shared" si="1"/>
        <v>268.3</v>
      </c>
      <c r="G20" s="21">
        <f t="shared" si="1"/>
        <v>262.9</v>
      </c>
      <c r="H20" s="16"/>
      <c r="I20" s="14"/>
      <c r="J20" s="14"/>
    </row>
    <row r="21" spans="1:10" s="1" customFormat="1" ht="12.75" customHeight="1">
      <c r="A21" s="23">
        <v>27</v>
      </c>
      <c r="B21" s="18">
        <v>228531</v>
      </c>
      <c r="C21" s="29">
        <v>223957</v>
      </c>
      <c r="D21" s="21">
        <f t="shared" si="0"/>
        <v>247.8</v>
      </c>
      <c r="E21" s="21">
        <f t="shared" si="0"/>
        <v>242.8</v>
      </c>
      <c r="F21" s="21">
        <f t="shared" si="1"/>
        <v>272.6</v>
      </c>
      <c r="G21" s="21">
        <f t="shared" si="1"/>
        <v>267.1</v>
      </c>
      <c r="H21" s="16"/>
      <c r="I21" s="14"/>
      <c r="J21" s="14"/>
    </row>
    <row r="22" spans="1:10" s="1" customFormat="1" ht="12.75" customHeight="1">
      <c r="A22" s="23">
        <v>28</v>
      </c>
      <c r="B22" s="18">
        <v>232131</v>
      </c>
      <c r="C22" s="29">
        <v>227485</v>
      </c>
      <c r="D22" s="21">
        <f t="shared" si="0"/>
        <v>251.7</v>
      </c>
      <c r="E22" s="21">
        <f t="shared" si="0"/>
        <v>246.7</v>
      </c>
      <c r="F22" s="21">
        <f t="shared" si="1"/>
        <v>276.9</v>
      </c>
      <c r="G22" s="21">
        <f t="shared" si="1"/>
        <v>271.3</v>
      </c>
      <c r="H22" s="16"/>
      <c r="I22" s="14"/>
      <c r="J22" s="14"/>
    </row>
    <row r="23" spans="1:10" s="1" customFormat="1" ht="12.75" customHeight="1">
      <c r="A23" s="26">
        <v>29</v>
      </c>
      <c r="B23" s="25">
        <v>235731</v>
      </c>
      <c r="C23" s="29">
        <v>231013</v>
      </c>
      <c r="D23" s="21">
        <f t="shared" si="0"/>
        <v>255.6</v>
      </c>
      <c r="E23" s="21">
        <f t="shared" si="0"/>
        <v>250.5</v>
      </c>
      <c r="F23" s="21">
        <f t="shared" si="1"/>
        <v>281.2</v>
      </c>
      <c r="G23" s="21">
        <f t="shared" si="1"/>
        <v>275.5</v>
      </c>
      <c r="H23" s="16"/>
      <c r="I23" s="14"/>
      <c r="J23" s="14"/>
    </row>
    <row r="24" spans="1:10" s="1" customFormat="1" ht="12.75" customHeight="1">
      <c r="A24" s="24">
        <v>30</v>
      </c>
      <c r="B24" s="19">
        <v>239331</v>
      </c>
      <c r="C24" s="30">
        <v>234541</v>
      </c>
      <c r="D24" s="22">
        <f t="shared" si="0"/>
        <v>259.5</v>
      </c>
      <c r="E24" s="22">
        <f t="shared" si="0"/>
        <v>254.3</v>
      </c>
      <c r="F24" s="22">
        <f t="shared" si="1"/>
        <v>285.5</v>
      </c>
      <c r="G24" s="22">
        <f t="shared" si="1"/>
        <v>279.8</v>
      </c>
      <c r="H24" s="16"/>
      <c r="I24" s="14"/>
      <c r="J24" s="14"/>
    </row>
    <row r="25" spans="1:10" s="1" customFormat="1" ht="12.75" customHeight="1">
      <c r="A25" s="23">
        <v>31</v>
      </c>
      <c r="B25" s="18">
        <v>242931</v>
      </c>
      <c r="C25" s="29">
        <v>238069</v>
      </c>
      <c r="D25" s="21">
        <f aca="true" t="shared" si="2" ref="D25:E44">ROUND(IF(D$4="Brutto",(($B25*1490/($D$59*1717.5))/110.2)*100,IF(D$4="Netto",(($C25*1490/($D$59*1717.5))/110.2)*100,"FEIL!")),1)</f>
        <v>263.4</v>
      </c>
      <c r="E25" s="21">
        <f t="shared" si="2"/>
        <v>258.2</v>
      </c>
      <c r="F25" s="21">
        <f aca="true" t="shared" si="3" ref="F25:G44">ROUND(IF(F$4="Brutto",(($B25*1490/($E$59*1717.5))/110.2)*100,IF(F$4="Netto",(($C25*1490/($E$59*1717.5))/110.2)*100,"FEIL!")),1)</f>
        <v>289.8</v>
      </c>
      <c r="G25" s="21">
        <f t="shared" si="3"/>
        <v>284</v>
      </c>
      <c r="H25" s="16"/>
      <c r="I25" s="14"/>
      <c r="J25" s="14"/>
    </row>
    <row r="26" spans="1:10" s="1" customFormat="1" ht="12.75" customHeight="1">
      <c r="A26" s="23">
        <v>32</v>
      </c>
      <c r="B26" s="18">
        <v>246531</v>
      </c>
      <c r="C26" s="29">
        <v>241597</v>
      </c>
      <c r="D26" s="21">
        <f t="shared" si="2"/>
        <v>267.3</v>
      </c>
      <c r="E26" s="21">
        <f t="shared" si="2"/>
        <v>262</v>
      </c>
      <c r="F26" s="21">
        <f t="shared" si="3"/>
        <v>294.1</v>
      </c>
      <c r="G26" s="21">
        <f t="shared" si="3"/>
        <v>288.2</v>
      </c>
      <c r="H26" s="16"/>
      <c r="I26" s="14"/>
      <c r="J26" s="14"/>
    </row>
    <row r="27" spans="1:10" s="1" customFormat="1" ht="12.75" customHeight="1">
      <c r="A27" s="23">
        <v>33</v>
      </c>
      <c r="B27" s="18">
        <v>250131</v>
      </c>
      <c r="C27" s="29">
        <v>245125</v>
      </c>
      <c r="D27" s="21">
        <f t="shared" si="2"/>
        <v>271.2</v>
      </c>
      <c r="E27" s="21">
        <f t="shared" si="2"/>
        <v>265.8</v>
      </c>
      <c r="F27" s="21">
        <f t="shared" si="3"/>
        <v>298.4</v>
      </c>
      <c r="G27" s="21">
        <f t="shared" si="3"/>
        <v>292.4</v>
      </c>
      <c r="H27" s="16"/>
      <c r="I27" s="14"/>
      <c r="J27" s="14"/>
    </row>
    <row r="28" spans="1:10" s="1" customFormat="1" ht="12.75" customHeight="1">
      <c r="A28" s="23">
        <v>34</v>
      </c>
      <c r="B28" s="18">
        <v>253831</v>
      </c>
      <c r="C28" s="29">
        <v>248751</v>
      </c>
      <c r="D28" s="21">
        <f t="shared" si="2"/>
        <v>275.2</v>
      </c>
      <c r="E28" s="21">
        <f t="shared" si="2"/>
        <v>269.7</v>
      </c>
      <c r="F28" s="21">
        <f t="shared" si="3"/>
        <v>302.8</v>
      </c>
      <c r="G28" s="21">
        <f t="shared" si="3"/>
        <v>296.7</v>
      </c>
      <c r="H28" s="16"/>
      <c r="I28" s="14"/>
      <c r="J28" s="14"/>
    </row>
    <row r="29" spans="1:10" s="1" customFormat="1" ht="12.75" customHeight="1">
      <c r="A29" s="23">
        <v>35</v>
      </c>
      <c r="B29" s="25">
        <v>257531</v>
      </c>
      <c r="C29" s="29">
        <v>252377</v>
      </c>
      <c r="D29" s="27">
        <f t="shared" si="2"/>
        <v>279.3</v>
      </c>
      <c r="E29" s="27">
        <f t="shared" si="2"/>
        <v>273.7</v>
      </c>
      <c r="F29" s="27">
        <f t="shared" si="3"/>
        <v>307.2</v>
      </c>
      <c r="G29" s="27">
        <f t="shared" si="3"/>
        <v>301</v>
      </c>
      <c r="H29" s="28"/>
      <c r="I29" s="14"/>
      <c r="J29" s="14"/>
    </row>
    <row r="30" spans="1:10" s="1" customFormat="1" ht="12.75" customHeight="1">
      <c r="A30" s="23">
        <v>36</v>
      </c>
      <c r="B30" s="18">
        <v>261231</v>
      </c>
      <c r="C30" s="29">
        <v>256003</v>
      </c>
      <c r="D30" s="21">
        <f t="shared" si="2"/>
        <v>283.3</v>
      </c>
      <c r="E30" s="21">
        <f t="shared" si="2"/>
        <v>277.6</v>
      </c>
      <c r="F30" s="21">
        <f t="shared" si="3"/>
        <v>311.6</v>
      </c>
      <c r="G30" s="21">
        <f t="shared" si="3"/>
        <v>305.4</v>
      </c>
      <c r="H30" s="16"/>
      <c r="I30" s="14"/>
      <c r="J30" s="14"/>
    </row>
    <row r="31" spans="1:10" s="1" customFormat="1" ht="12.75" customHeight="1">
      <c r="A31" s="23">
        <v>37</v>
      </c>
      <c r="B31" s="18">
        <v>265431</v>
      </c>
      <c r="C31" s="29">
        <v>260119</v>
      </c>
      <c r="D31" s="21">
        <f t="shared" si="2"/>
        <v>287.8</v>
      </c>
      <c r="E31" s="21">
        <f t="shared" si="2"/>
        <v>282.1</v>
      </c>
      <c r="F31" s="21">
        <f t="shared" si="3"/>
        <v>316.6</v>
      </c>
      <c r="G31" s="21">
        <f t="shared" si="3"/>
        <v>310.3</v>
      </c>
      <c r="H31" s="16"/>
      <c r="I31" s="14"/>
      <c r="J31" s="14"/>
    </row>
    <row r="32" spans="1:10" s="1" customFormat="1" ht="12.75" customHeight="1">
      <c r="A32" s="23">
        <v>38</v>
      </c>
      <c r="B32" s="18">
        <v>269631</v>
      </c>
      <c r="C32" s="29">
        <v>264235</v>
      </c>
      <c r="D32" s="21">
        <f t="shared" si="2"/>
        <v>292.4</v>
      </c>
      <c r="E32" s="21">
        <f t="shared" si="2"/>
        <v>286.5</v>
      </c>
      <c r="F32" s="21">
        <f t="shared" si="3"/>
        <v>321.6</v>
      </c>
      <c r="G32" s="21">
        <f t="shared" si="3"/>
        <v>315.2</v>
      </c>
      <c r="H32" s="16"/>
      <c r="I32" s="14"/>
      <c r="J32" s="14"/>
    </row>
    <row r="33" spans="1:10" s="1" customFormat="1" ht="12.75" customHeight="1">
      <c r="A33" s="26">
        <v>39</v>
      </c>
      <c r="B33" s="25">
        <v>273831</v>
      </c>
      <c r="C33" s="29">
        <v>268351</v>
      </c>
      <c r="D33" s="21">
        <f t="shared" si="2"/>
        <v>296.9</v>
      </c>
      <c r="E33" s="21">
        <f t="shared" si="2"/>
        <v>291</v>
      </c>
      <c r="F33" s="21">
        <f t="shared" si="3"/>
        <v>326.6</v>
      </c>
      <c r="G33" s="21">
        <f t="shared" si="3"/>
        <v>320.1</v>
      </c>
      <c r="H33" s="16"/>
      <c r="I33" s="14"/>
      <c r="J33" s="14"/>
    </row>
    <row r="34" spans="1:10" s="1" customFormat="1" ht="12.75" customHeight="1">
      <c r="A34" s="24">
        <v>40</v>
      </c>
      <c r="B34" s="19">
        <v>278431</v>
      </c>
      <c r="C34" s="30">
        <v>272859</v>
      </c>
      <c r="D34" s="22">
        <f t="shared" si="2"/>
        <v>301.9</v>
      </c>
      <c r="E34" s="22">
        <f t="shared" si="2"/>
        <v>295.9</v>
      </c>
      <c r="F34" s="22">
        <f t="shared" si="3"/>
        <v>332.1</v>
      </c>
      <c r="G34" s="22">
        <f t="shared" si="3"/>
        <v>325.5</v>
      </c>
      <c r="H34" s="16"/>
      <c r="I34" s="14"/>
      <c r="J34" s="14"/>
    </row>
    <row r="35" spans="1:10" s="1" customFormat="1" ht="12.75" customHeight="1">
      <c r="A35" s="23">
        <v>41</v>
      </c>
      <c r="B35" s="18">
        <v>282931</v>
      </c>
      <c r="C35" s="29">
        <v>277269</v>
      </c>
      <c r="D35" s="21">
        <f t="shared" si="2"/>
        <v>306.8</v>
      </c>
      <c r="E35" s="21">
        <f t="shared" si="2"/>
        <v>300.7</v>
      </c>
      <c r="F35" s="21">
        <f t="shared" si="3"/>
        <v>337.5</v>
      </c>
      <c r="G35" s="21">
        <f t="shared" si="3"/>
        <v>330.7</v>
      </c>
      <c r="H35" s="16"/>
      <c r="I35" s="14"/>
      <c r="J35" s="14"/>
    </row>
    <row r="36" spans="1:10" s="1" customFormat="1" ht="12.75" customHeight="1">
      <c r="A36" s="23">
        <v>42</v>
      </c>
      <c r="B36" s="18">
        <v>287931</v>
      </c>
      <c r="C36" s="29">
        <v>282169</v>
      </c>
      <c r="D36" s="21">
        <f t="shared" si="2"/>
        <v>312.2</v>
      </c>
      <c r="E36" s="21">
        <f t="shared" si="2"/>
        <v>306</v>
      </c>
      <c r="F36" s="21">
        <f t="shared" si="3"/>
        <v>343.4</v>
      </c>
      <c r="G36" s="21">
        <f t="shared" si="3"/>
        <v>336.6</v>
      </c>
      <c r="H36" s="16"/>
      <c r="I36" s="14"/>
      <c r="J36" s="14"/>
    </row>
    <row r="37" spans="1:10" s="1" customFormat="1" ht="12.75" customHeight="1">
      <c r="A37" s="23">
        <v>43</v>
      </c>
      <c r="B37" s="18">
        <v>292831</v>
      </c>
      <c r="C37" s="29">
        <v>286971</v>
      </c>
      <c r="D37" s="21">
        <f t="shared" si="2"/>
        <v>317.5</v>
      </c>
      <c r="E37" s="21">
        <f t="shared" si="2"/>
        <v>311.2</v>
      </c>
      <c r="F37" s="21">
        <f t="shared" si="3"/>
        <v>349.3</v>
      </c>
      <c r="G37" s="21">
        <f t="shared" si="3"/>
        <v>342.3</v>
      </c>
      <c r="H37" s="16"/>
      <c r="I37" s="14"/>
      <c r="J37" s="14"/>
    </row>
    <row r="38" spans="1:10" s="1" customFormat="1" ht="12.75" customHeight="1">
      <c r="A38" s="23">
        <v>44</v>
      </c>
      <c r="B38" s="18">
        <v>298031</v>
      </c>
      <c r="C38" s="29">
        <v>292067</v>
      </c>
      <c r="D38" s="21">
        <f t="shared" si="2"/>
        <v>323.2</v>
      </c>
      <c r="E38" s="21">
        <f t="shared" si="2"/>
        <v>316.7</v>
      </c>
      <c r="F38" s="21">
        <f t="shared" si="3"/>
        <v>355.5</v>
      </c>
      <c r="G38" s="21">
        <f t="shared" si="3"/>
        <v>348.4</v>
      </c>
      <c r="H38" s="16"/>
      <c r="I38" s="14"/>
      <c r="J38" s="14"/>
    </row>
    <row r="39" spans="1:10" s="1" customFormat="1" ht="12.75" customHeight="1">
      <c r="A39" s="23">
        <v>45</v>
      </c>
      <c r="B39" s="25">
        <v>303131</v>
      </c>
      <c r="C39" s="29">
        <v>297065</v>
      </c>
      <c r="D39" s="27">
        <f t="shared" si="2"/>
        <v>328.7</v>
      </c>
      <c r="E39" s="27">
        <f t="shared" si="2"/>
        <v>322.1</v>
      </c>
      <c r="F39" s="27">
        <f t="shared" si="3"/>
        <v>361.6</v>
      </c>
      <c r="G39" s="27">
        <f t="shared" si="3"/>
        <v>354.3</v>
      </c>
      <c r="H39" s="28"/>
      <c r="I39" s="14"/>
      <c r="J39" s="14"/>
    </row>
    <row r="40" spans="1:10" s="1" customFormat="1" ht="12.75" customHeight="1">
      <c r="A40" s="23">
        <v>46</v>
      </c>
      <c r="B40" s="18">
        <v>308531</v>
      </c>
      <c r="C40" s="29">
        <v>302357</v>
      </c>
      <c r="D40" s="21">
        <f t="shared" si="2"/>
        <v>334.6</v>
      </c>
      <c r="E40" s="21">
        <f t="shared" si="2"/>
        <v>327.9</v>
      </c>
      <c r="F40" s="21">
        <f t="shared" si="3"/>
        <v>368</v>
      </c>
      <c r="G40" s="21">
        <f t="shared" si="3"/>
        <v>360.6</v>
      </c>
      <c r="H40" s="16"/>
      <c r="I40" s="14"/>
      <c r="J40" s="14"/>
    </row>
    <row r="41" spans="1:10" s="1" customFormat="1" ht="12.75" customHeight="1">
      <c r="A41" s="23">
        <v>47</v>
      </c>
      <c r="B41" s="18">
        <v>313931</v>
      </c>
      <c r="C41" s="29">
        <v>307649</v>
      </c>
      <c r="D41" s="21">
        <f t="shared" si="2"/>
        <v>340.4</v>
      </c>
      <c r="E41" s="21">
        <f t="shared" si="2"/>
        <v>333.6</v>
      </c>
      <c r="F41" s="21">
        <f t="shared" si="3"/>
        <v>374.5</v>
      </c>
      <c r="G41" s="21">
        <f t="shared" si="3"/>
        <v>367</v>
      </c>
      <c r="H41" s="16"/>
      <c r="I41" s="14"/>
      <c r="J41" s="14"/>
    </row>
    <row r="42" spans="1:10" s="1" customFormat="1" ht="12.75" customHeight="1">
      <c r="A42" s="23">
        <v>48</v>
      </c>
      <c r="B42" s="18">
        <v>319531</v>
      </c>
      <c r="C42" s="29">
        <v>313137</v>
      </c>
      <c r="D42" s="21">
        <f t="shared" si="2"/>
        <v>346.5</v>
      </c>
      <c r="E42" s="21">
        <f t="shared" si="2"/>
        <v>339.6</v>
      </c>
      <c r="F42" s="21">
        <f t="shared" si="3"/>
        <v>381.1</v>
      </c>
      <c r="G42" s="21">
        <f t="shared" si="3"/>
        <v>373.5</v>
      </c>
      <c r="H42" s="16"/>
      <c r="I42" s="14"/>
      <c r="J42" s="14"/>
    </row>
    <row r="43" spans="1:10" s="1" customFormat="1" ht="12.75" customHeight="1">
      <c r="A43" s="26">
        <v>49</v>
      </c>
      <c r="B43" s="25">
        <v>325131</v>
      </c>
      <c r="C43" s="29">
        <v>318625</v>
      </c>
      <c r="D43" s="21">
        <f t="shared" si="2"/>
        <v>352.6</v>
      </c>
      <c r="E43" s="21">
        <f t="shared" si="2"/>
        <v>345.5</v>
      </c>
      <c r="F43" s="21">
        <f t="shared" si="3"/>
        <v>387.8</v>
      </c>
      <c r="G43" s="21">
        <f t="shared" si="3"/>
        <v>380.1</v>
      </c>
      <c r="H43" s="16"/>
      <c r="I43" s="14"/>
      <c r="J43" s="14"/>
    </row>
    <row r="44" spans="1:10" s="1" customFormat="1" ht="12.75" customHeight="1">
      <c r="A44" s="24">
        <v>50</v>
      </c>
      <c r="B44" s="19">
        <v>330931</v>
      </c>
      <c r="C44" s="30">
        <v>324309</v>
      </c>
      <c r="D44" s="22">
        <f t="shared" si="2"/>
        <v>358.8</v>
      </c>
      <c r="E44" s="22">
        <f t="shared" si="2"/>
        <v>351.7</v>
      </c>
      <c r="F44" s="22">
        <f t="shared" si="3"/>
        <v>394.7</v>
      </c>
      <c r="G44" s="22">
        <f t="shared" si="3"/>
        <v>386.8</v>
      </c>
      <c r="H44" s="16"/>
      <c r="I44" s="14"/>
      <c r="J44" s="14"/>
    </row>
    <row r="45" spans="1:10" s="1" customFormat="1" ht="12.75" customHeight="1">
      <c r="A45" s="23">
        <v>51</v>
      </c>
      <c r="B45" s="18">
        <v>336731</v>
      </c>
      <c r="C45" s="29">
        <v>329993</v>
      </c>
      <c r="D45" s="21">
        <f aca="true" t="shared" si="4" ref="D45:E54">ROUND(IF(D$4="Brutto",(($B45*1490/($D$59*1717.5))/110.2)*100,IF(D$4="Netto",(($C45*1490/($D$59*1717.5))/110.2)*100,"FEIL!")),1)</f>
        <v>365.1</v>
      </c>
      <c r="E45" s="21">
        <f t="shared" si="4"/>
        <v>357.8</v>
      </c>
      <c r="F45" s="21">
        <f aca="true" t="shared" si="5" ref="F45:G54">ROUND(IF(F$4="Brutto",(($B45*1490/($E$59*1717.5))/110.2)*100,IF(F$4="Netto",(($C45*1490/($E$59*1717.5))/110.2)*100,"FEIL!")),1)</f>
        <v>401.6</v>
      </c>
      <c r="G45" s="21">
        <f t="shared" si="5"/>
        <v>393.6</v>
      </c>
      <c r="H45" s="16"/>
      <c r="I45" s="14"/>
      <c r="J45" s="14"/>
    </row>
    <row r="46" spans="1:10" s="1" customFormat="1" ht="12.75" customHeight="1">
      <c r="A46" s="23">
        <v>52</v>
      </c>
      <c r="B46" s="18">
        <v>342831</v>
      </c>
      <c r="C46" s="29">
        <v>335971</v>
      </c>
      <c r="D46" s="21">
        <f t="shared" si="4"/>
        <v>371.8</v>
      </c>
      <c r="E46" s="21">
        <f t="shared" si="4"/>
        <v>364.3</v>
      </c>
      <c r="F46" s="21">
        <f t="shared" si="5"/>
        <v>408.9</v>
      </c>
      <c r="G46" s="21">
        <f t="shared" si="5"/>
        <v>400.7</v>
      </c>
      <c r="H46" s="16"/>
      <c r="I46" s="14"/>
      <c r="J46" s="14"/>
    </row>
    <row r="47" spans="1:10" s="1" customFormat="1" ht="12.75" customHeight="1">
      <c r="A47" s="23">
        <v>53</v>
      </c>
      <c r="B47" s="18">
        <v>349331</v>
      </c>
      <c r="C47" s="29">
        <v>342341</v>
      </c>
      <c r="D47" s="21">
        <f t="shared" si="4"/>
        <v>378.8</v>
      </c>
      <c r="E47" s="21">
        <f t="shared" si="4"/>
        <v>371.2</v>
      </c>
      <c r="F47" s="21">
        <f t="shared" si="5"/>
        <v>416.7</v>
      </c>
      <c r="G47" s="21">
        <f t="shared" si="5"/>
        <v>408.3</v>
      </c>
      <c r="H47" s="16"/>
      <c r="I47" s="14"/>
      <c r="J47" s="14"/>
    </row>
    <row r="48" spans="1:10" s="1" customFormat="1" ht="12.75" customHeight="1">
      <c r="A48" s="23">
        <v>54</v>
      </c>
      <c r="B48" s="18">
        <v>355331</v>
      </c>
      <c r="C48" s="29">
        <v>348221</v>
      </c>
      <c r="D48" s="21">
        <f t="shared" si="4"/>
        <v>385.3</v>
      </c>
      <c r="E48" s="21">
        <f t="shared" si="4"/>
        <v>377.6</v>
      </c>
      <c r="F48" s="21">
        <f t="shared" si="5"/>
        <v>423.8</v>
      </c>
      <c r="G48" s="21">
        <f t="shared" si="5"/>
        <v>415.4</v>
      </c>
      <c r="H48" s="16"/>
      <c r="I48" s="14"/>
      <c r="J48" s="14"/>
    </row>
    <row r="49" spans="1:10" s="1" customFormat="1" ht="12.75" customHeight="1">
      <c r="A49" s="23">
        <v>55</v>
      </c>
      <c r="B49" s="25">
        <v>361831</v>
      </c>
      <c r="C49" s="29">
        <v>354591</v>
      </c>
      <c r="D49" s="27">
        <f t="shared" si="4"/>
        <v>392.4</v>
      </c>
      <c r="E49" s="27">
        <f t="shared" si="4"/>
        <v>384.5</v>
      </c>
      <c r="F49" s="27">
        <f t="shared" si="5"/>
        <v>431.6</v>
      </c>
      <c r="G49" s="27">
        <f t="shared" si="5"/>
        <v>423</v>
      </c>
      <c r="H49" s="28"/>
      <c r="I49" s="14"/>
      <c r="J49" s="14"/>
    </row>
    <row r="50" spans="1:10" s="1" customFormat="1" ht="12.75" customHeight="1">
      <c r="A50" s="23">
        <v>56</v>
      </c>
      <c r="B50" s="18">
        <v>368331</v>
      </c>
      <c r="C50" s="29">
        <v>360961</v>
      </c>
      <c r="D50" s="21">
        <f t="shared" si="4"/>
        <v>399.4</v>
      </c>
      <c r="E50" s="21">
        <f t="shared" si="4"/>
        <v>391.4</v>
      </c>
      <c r="F50" s="21">
        <f t="shared" si="5"/>
        <v>439.3</v>
      </c>
      <c r="G50" s="21">
        <f t="shared" si="5"/>
        <v>430.6</v>
      </c>
      <c r="H50" s="16"/>
      <c r="I50" s="14"/>
      <c r="J50" s="14"/>
    </row>
    <row r="51" spans="1:10" s="1" customFormat="1" ht="12.75" customHeight="1">
      <c r="A51" s="23">
        <v>57</v>
      </c>
      <c r="B51" s="18">
        <v>374831</v>
      </c>
      <c r="C51" s="29">
        <v>367331</v>
      </c>
      <c r="D51" s="21">
        <f t="shared" si="4"/>
        <v>406.4</v>
      </c>
      <c r="E51" s="21">
        <f t="shared" si="4"/>
        <v>398.3</v>
      </c>
      <c r="F51" s="21">
        <f t="shared" si="5"/>
        <v>447.1</v>
      </c>
      <c r="G51" s="21">
        <f t="shared" si="5"/>
        <v>438.1</v>
      </c>
      <c r="H51" s="16"/>
      <c r="I51" s="14"/>
      <c r="J51" s="14"/>
    </row>
    <row r="52" spans="1:10" s="1" customFormat="1" ht="12.75" customHeight="1">
      <c r="A52" s="23">
        <v>58</v>
      </c>
      <c r="B52" s="18">
        <v>381831</v>
      </c>
      <c r="C52" s="29">
        <v>374191</v>
      </c>
      <c r="D52" s="21">
        <f t="shared" si="4"/>
        <v>414</v>
      </c>
      <c r="E52" s="21">
        <f t="shared" si="4"/>
        <v>405.8</v>
      </c>
      <c r="F52" s="21">
        <f t="shared" si="5"/>
        <v>455.4</v>
      </c>
      <c r="G52" s="21">
        <f t="shared" si="5"/>
        <v>446.3</v>
      </c>
      <c r="H52" s="16"/>
      <c r="I52" s="14"/>
      <c r="J52" s="14"/>
    </row>
    <row r="53" spans="1:10" s="1" customFormat="1" ht="12.75" customHeight="1">
      <c r="A53" s="23">
        <v>59</v>
      </c>
      <c r="B53" s="18">
        <v>388831</v>
      </c>
      <c r="C53" s="29">
        <v>381051</v>
      </c>
      <c r="D53" s="21">
        <f t="shared" si="4"/>
        <v>421.6</v>
      </c>
      <c r="E53" s="21">
        <f t="shared" si="4"/>
        <v>413.2</v>
      </c>
      <c r="F53" s="21">
        <f t="shared" si="5"/>
        <v>463.8</v>
      </c>
      <c r="G53" s="21">
        <f t="shared" si="5"/>
        <v>454.5</v>
      </c>
      <c r="H53" s="16"/>
      <c r="I53" s="14"/>
      <c r="J53" s="14"/>
    </row>
    <row r="54" spans="1:10" s="1" customFormat="1" ht="12.75" customHeight="1">
      <c r="A54" s="24">
        <v>60</v>
      </c>
      <c r="B54" s="19">
        <v>395831</v>
      </c>
      <c r="C54" s="30">
        <v>387911</v>
      </c>
      <c r="D54" s="22">
        <f t="shared" si="4"/>
        <v>429.2</v>
      </c>
      <c r="E54" s="22">
        <f t="shared" si="4"/>
        <v>420.6</v>
      </c>
      <c r="F54" s="22">
        <f t="shared" si="5"/>
        <v>472.1</v>
      </c>
      <c r="G54" s="22">
        <f t="shared" si="5"/>
        <v>462.7</v>
      </c>
      <c r="H54" s="16"/>
      <c r="I54" s="14"/>
      <c r="J54" s="14"/>
    </row>
    <row r="55" spans="1:14" s="1" customFormat="1" ht="12.75" customHeight="1">
      <c r="A55" s="8"/>
      <c r="B55" s="9"/>
      <c r="C55" s="9"/>
      <c r="D55" s="10"/>
      <c r="E55" s="10"/>
      <c r="F55" s="10"/>
      <c r="G55" s="10"/>
      <c r="H55" s="16"/>
      <c r="I55" s="10"/>
      <c r="J55" s="10"/>
      <c r="K55" s="10"/>
      <c r="L55" s="10"/>
      <c r="M55" s="10"/>
      <c r="N55" s="10"/>
    </row>
    <row r="56" spans="1:10" s="17" customFormat="1" ht="12" customHeight="1">
      <c r="A56" s="17" t="s">
        <v>7</v>
      </c>
      <c r="H56" s="16"/>
      <c r="I56" s="16"/>
      <c r="J56" s="16"/>
    </row>
    <row r="57" spans="1:10" s="17" customFormat="1" ht="12.75" customHeight="1">
      <c r="A57" s="17" t="s">
        <v>8</v>
      </c>
      <c r="H57" s="16"/>
      <c r="I57" s="16"/>
      <c r="J57" s="16"/>
    </row>
    <row r="59" spans="4:5" ht="12.75">
      <c r="D59">
        <v>726</v>
      </c>
      <c r="E59">
        <v>660</v>
      </c>
    </row>
  </sheetData>
  <printOptions/>
  <pageMargins left="0.5905511811023623" right="0.5905511811023623" top="0.1968503937007874" bottom="0.1968503937007874" header="0.5" footer="0.5"/>
  <pageSetup orientation="portrait" paperSize="9" r:id="rId1"/>
  <headerFooter alignWithMargins="0">
    <oddFooter>&amp;C&amp;P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Røyrvik</dc:creator>
  <cp:keywords/>
  <dc:description/>
  <cp:lastModifiedBy>Sæunn Sigurdardottir</cp:lastModifiedBy>
  <cp:lastPrinted>2000-07-06T10:27:34Z</cp:lastPrinted>
  <dcterms:created xsi:type="dcterms:W3CDTF">2000-07-06T06:52:51Z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